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Cristina\Swiss Athletics\Ausbildung - Dokumente\Lehrmittel\J+S Lehrmittel\Leiterhandbuch\05 LA planen\Bilder und Excel's FTEM\Excel_Planen\"/>
    </mc:Choice>
  </mc:AlternateContent>
  <xr:revisionPtr revIDLastSave="270" documentId="14_{F51ACEFA-9B44-4BE7-8426-12211E3C1883}" xr6:coauthVersionLast="45" xr6:coauthVersionMax="45" xr10:uidLastSave="{DD3BEED3-D475-466B-8618-B83801067658}"/>
  <bookViews>
    <workbookView xWindow="28680" yWindow="-120" windowWidth="29040" windowHeight="15840" activeTab="4" xr2:uid="{00000000-000D-0000-FFFF-FFFF00000000}"/>
  </bookViews>
  <sheets>
    <sheet name="Übersicht d" sheetId="7" r:id="rId1"/>
    <sheet name=" Quelldaten d" sheetId="8" r:id="rId2"/>
    <sheet name="Übersicht f" sheetId="16" r:id="rId3"/>
    <sheet name=" Quelldaten f" sheetId="12" r:id="rId4"/>
    <sheet name="Übersicht i" sheetId="13" r:id="rId5"/>
    <sheet name=" Quelldaten i" sheetId="14" r:id="rId6"/>
  </sheets>
  <definedNames>
    <definedName name="_xlnm.Print_Area" localSheetId="1">' Quelldaten d'!$B$2:$K$24</definedName>
    <definedName name="_xlnm.Print_Area" localSheetId="3">' Quelldaten f'!$B$2:$K$24</definedName>
    <definedName name="_xlnm.Print_Area" localSheetId="5">' Quelldaten i'!$B$2:$K$24</definedName>
    <definedName name="_xlnm.Print_Area" localSheetId="0">'Übersicht d'!$B$2:$BL$40</definedName>
    <definedName name="_xlnm.Print_Area" localSheetId="4">'Übersicht i'!$B$2:$BL$40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" i="13" l="1"/>
  <c r="T23" i="13"/>
  <c r="T22" i="13"/>
  <c r="AN23" i="16" l="1"/>
  <c r="T22" i="16"/>
  <c r="E4" i="14"/>
  <c r="B4" i="14"/>
  <c r="BH23" i="13"/>
  <c r="BD23" i="13"/>
  <c r="AZ23" i="13"/>
  <c r="AV23" i="13"/>
  <c r="AR23" i="13"/>
  <c r="AN23" i="13"/>
  <c r="AJ23" i="13"/>
  <c r="AF23" i="13"/>
  <c r="AB23" i="13"/>
  <c r="X23" i="13"/>
  <c r="P23" i="13"/>
  <c r="L23" i="13"/>
  <c r="BH22" i="13"/>
  <c r="BD22" i="13"/>
  <c r="AZ22" i="13"/>
  <c r="AV22" i="13"/>
  <c r="AR22" i="13"/>
  <c r="AN22" i="13"/>
  <c r="AJ22" i="13"/>
  <c r="AF22" i="13"/>
  <c r="AB22" i="13"/>
  <c r="L22" i="13"/>
  <c r="P22" i="13"/>
  <c r="BH23" i="16"/>
  <c r="BD23" i="16"/>
  <c r="AZ23" i="16"/>
  <c r="AV23" i="16"/>
  <c r="AR23" i="16"/>
  <c r="AJ23" i="16"/>
  <c r="AF23" i="16"/>
  <c r="AB23" i="16"/>
  <c r="X23" i="16"/>
  <c r="T23" i="16"/>
  <c r="P23" i="16"/>
  <c r="L23" i="16"/>
  <c r="BH22" i="16"/>
  <c r="BD22" i="16"/>
  <c r="AZ22" i="16"/>
  <c r="AV22" i="16"/>
  <c r="AR22" i="16"/>
  <c r="AN22" i="16"/>
  <c r="AJ22" i="16"/>
  <c r="AF22" i="16"/>
  <c r="X22" i="16"/>
  <c r="AB22" i="16"/>
  <c r="P22" i="16"/>
  <c r="L22" i="16"/>
  <c r="X23" i="7" l="1"/>
  <c r="T23" i="7"/>
  <c r="X22" i="7"/>
  <c r="T22" i="7"/>
  <c r="B4" i="12"/>
  <c r="E4" i="12"/>
  <c r="L38" i="16"/>
  <c r="L7" i="16"/>
  <c r="P7" i="16" s="1"/>
  <c r="P6" i="16"/>
  <c r="P38" i="16" s="1"/>
  <c r="L6" i="16"/>
  <c r="P39" i="16" l="1"/>
  <c r="T7" i="16"/>
  <c r="P18" i="16"/>
  <c r="T6" i="16"/>
  <c r="L18" i="16"/>
  <c r="L39" i="16"/>
  <c r="T39" i="16" l="1"/>
  <c r="X7" i="16"/>
  <c r="T18" i="16"/>
  <c r="T38" i="16"/>
  <c r="X6" i="16"/>
  <c r="L22" i="7"/>
  <c r="X38" i="16" l="1"/>
  <c r="AB6" i="16"/>
  <c r="AB7" i="16"/>
  <c r="X18" i="16"/>
  <c r="X39" i="16"/>
  <c r="P23" i="7"/>
  <c r="AF6" i="16" l="1"/>
  <c r="AB38" i="16"/>
  <c r="AB18" i="16"/>
  <c r="AB39" i="16"/>
  <c r="AF7" i="16"/>
  <c r="B4" i="8"/>
  <c r="E4" i="8"/>
  <c r="B12" i="14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K11" i="14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B11" i="14"/>
  <c r="L7" i="13"/>
  <c r="L39" i="13" s="1"/>
  <c r="L6" i="13"/>
  <c r="P6" i="13" s="1"/>
  <c r="AJ6" i="16" l="1"/>
  <c r="AF38" i="16"/>
  <c r="AF18" i="16"/>
  <c r="AF39" i="16"/>
  <c r="AJ7" i="16"/>
  <c r="P38" i="13"/>
  <c r="T6" i="13"/>
  <c r="L38" i="13"/>
  <c r="L18" i="13"/>
  <c r="P7" i="13"/>
  <c r="AJ38" i="16" l="1"/>
  <c r="AN6" i="16"/>
  <c r="AJ18" i="16"/>
  <c r="AJ39" i="16"/>
  <c r="AN7" i="16"/>
  <c r="P39" i="13"/>
  <c r="T7" i="13"/>
  <c r="P18" i="13"/>
  <c r="T38" i="13"/>
  <c r="X6" i="13"/>
  <c r="AN39" i="16" l="1"/>
  <c r="AR7" i="16"/>
  <c r="AN18" i="16"/>
  <c r="AN38" i="16"/>
  <c r="AR6" i="16"/>
  <c r="T39" i="13"/>
  <c r="T18" i="13"/>
  <c r="X7" i="13"/>
  <c r="X38" i="13"/>
  <c r="AB6" i="13"/>
  <c r="AV6" i="16" l="1"/>
  <c r="AR38" i="16"/>
  <c r="AV7" i="16"/>
  <c r="AR39" i="16"/>
  <c r="AR18" i="16"/>
  <c r="X18" i="13"/>
  <c r="X39" i="13"/>
  <c r="AB7" i="13"/>
  <c r="AB38" i="13"/>
  <c r="AF6" i="13"/>
  <c r="AZ6" i="16" l="1"/>
  <c r="AV38" i="16"/>
  <c r="AV39" i="16"/>
  <c r="AZ7" i="16"/>
  <c r="AV18" i="16"/>
  <c r="AB18" i="13"/>
  <c r="AB39" i="13"/>
  <c r="AF7" i="13"/>
  <c r="AF38" i="13"/>
  <c r="AJ6" i="13"/>
  <c r="AZ39" i="16" l="1"/>
  <c r="BD7" i="16"/>
  <c r="AZ18" i="16"/>
  <c r="AZ38" i="16"/>
  <c r="BD6" i="16"/>
  <c r="AF18" i="13"/>
  <c r="AF39" i="13"/>
  <c r="AJ7" i="13"/>
  <c r="AJ38" i="13"/>
  <c r="AN6" i="13"/>
  <c r="BD18" i="16" l="1"/>
  <c r="BD39" i="16"/>
  <c r="BH7" i="16"/>
  <c r="BD38" i="16"/>
  <c r="BH6" i="16"/>
  <c r="BH38" i="16" s="1"/>
  <c r="AJ18" i="13"/>
  <c r="AJ39" i="13"/>
  <c r="AN7" i="13"/>
  <c r="AR6" i="13"/>
  <c r="AN38" i="13"/>
  <c r="BH18" i="16" l="1"/>
  <c r="BH39" i="16"/>
  <c r="AN39" i="13"/>
  <c r="AR7" i="13"/>
  <c r="AN18" i="13"/>
  <c r="AV6" i="13"/>
  <c r="AR38" i="13"/>
  <c r="AR39" i="13" l="1"/>
  <c r="AV7" i="13"/>
  <c r="AR18" i="13"/>
  <c r="AV38" i="13"/>
  <c r="AZ6" i="13"/>
  <c r="AV39" i="13" l="1"/>
  <c r="AZ7" i="13"/>
  <c r="AZ38" i="13"/>
  <c r="BD6" i="13"/>
  <c r="BD7" i="13" l="1"/>
  <c r="AZ18" i="13"/>
  <c r="AV18" i="13" s="1"/>
  <c r="AZ39" i="13"/>
  <c r="BD38" i="13"/>
  <c r="BH6" i="13"/>
  <c r="BH38" i="13" s="1"/>
  <c r="BD18" i="13" l="1"/>
  <c r="BH7" i="13"/>
  <c r="BD39" i="13"/>
  <c r="BH18" i="13" l="1"/>
  <c r="BH39" i="13"/>
  <c r="K11" i="12" l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L7" i="7" l="1"/>
  <c r="BH23" i="7"/>
  <c r="BD23" i="7"/>
  <c r="AZ23" i="7"/>
  <c r="AV23" i="7"/>
  <c r="AR23" i="7"/>
  <c r="AN23" i="7"/>
  <c r="AJ23" i="7"/>
  <c r="AF23" i="7"/>
  <c r="AB23" i="7"/>
  <c r="L23" i="7"/>
  <c r="BH22" i="7"/>
  <c r="BD22" i="7"/>
  <c r="AZ22" i="7"/>
  <c r="AV22" i="7"/>
  <c r="AR22" i="7"/>
  <c r="AN22" i="7"/>
  <c r="AJ22" i="7"/>
  <c r="AF22" i="7"/>
  <c r="AB22" i="7"/>
  <c r="P22" i="7"/>
  <c r="L6" i="7" l="1"/>
  <c r="B11" i="8" l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L38" i="7"/>
  <c r="P6" i="7"/>
  <c r="T6" i="7" s="1"/>
  <c r="K11" i="8" l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L18" i="7"/>
  <c r="X6" i="7"/>
  <c r="T38" i="7"/>
  <c r="P38" i="7"/>
  <c r="L39" i="7"/>
  <c r="P7" i="7"/>
  <c r="P39" i="7" l="1"/>
  <c r="P18" i="7"/>
  <c r="T7" i="7"/>
  <c r="AB6" i="7"/>
  <c r="X38" i="7"/>
  <c r="AF6" i="7" l="1"/>
  <c r="AB38" i="7"/>
  <c r="T18" i="7"/>
  <c r="X7" i="7"/>
  <c r="T39" i="7"/>
  <c r="X18" i="7" l="1"/>
  <c r="X39" i="7"/>
  <c r="AB7" i="7"/>
  <c r="AJ6" i="7"/>
  <c r="AF38" i="7"/>
  <c r="AJ38" i="7" l="1"/>
  <c r="AN6" i="7"/>
  <c r="AF7" i="7"/>
  <c r="AB39" i="7"/>
  <c r="AB18" i="7"/>
  <c r="AJ7" i="7" l="1"/>
  <c r="AF18" i="7"/>
  <c r="AF39" i="7"/>
  <c r="AN38" i="7"/>
  <c r="AR6" i="7"/>
  <c r="AR38" i="7" l="1"/>
  <c r="AV6" i="7"/>
  <c r="AJ18" i="7"/>
  <c r="AN7" i="7"/>
  <c r="AJ39" i="7"/>
  <c r="AN39" i="7" l="1"/>
  <c r="AR7" i="7"/>
  <c r="AN18" i="7"/>
  <c r="AZ6" i="7"/>
  <c r="AV38" i="7"/>
  <c r="AZ38" i="7" l="1"/>
  <c r="BD6" i="7"/>
  <c r="AR18" i="7"/>
  <c r="AV7" i="7"/>
  <c r="AR39" i="7"/>
  <c r="AZ7" i="7" l="1"/>
  <c r="AV39" i="7"/>
  <c r="AV18" i="7"/>
  <c r="BH6" i="7"/>
  <c r="BH38" i="7" s="1"/>
  <c r="BD38" i="7"/>
  <c r="BD7" i="7" l="1"/>
  <c r="AZ18" i="7"/>
  <c r="AZ39" i="7"/>
  <c r="BD39" i="7" l="1"/>
  <c r="BH7" i="7"/>
  <c r="BD18" i="7"/>
  <c r="BH18" i="7" l="1"/>
  <c r="BH39" i="7"/>
</calcChain>
</file>

<file path=xl/sharedStrings.xml><?xml version="1.0" encoding="utf-8"?>
<sst xmlns="http://schemas.openxmlformats.org/spreadsheetml/2006/main" count="363" uniqueCount="208">
  <si>
    <t>Mt.</t>
  </si>
  <si>
    <t>Jahr</t>
  </si>
  <si>
    <t>Disziplin</t>
  </si>
  <si>
    <t>Init.</t>
  </si>
  <si>
    <t>Abweichung</t>
  </si>
  <si>
    <t>plus</t>
  </si>
  <si>
    <t>minus</t>
  </si>
  <si>
    <t>Soll - Bereich</t>
  </si>
  <si>
    <t>Ist - Verlauf</t>
  </si>
  <si>
    <t>Diagramm :
- Skalierung der Grössenachse anpassen
- Diagramm kopieren und in Übersicht einfügen und anpassen</t>
  </si>
  <si>
    <t xml:space="preserve"> Alter</t>
  </si>
  <si>
    <t>nur die weissen Zellen beschreiben!</t>
  </si>
  <si>
    <t>Ideal-
wert</t>
  </si>
  <si>
    <t>Quelldaten für</t>
  </si>
  <si>
    <t>vgl. Form Leistungsentwicklung</t>
  </si>
  <si>
    <t>Vorname / Name</t>
  </si>
  <si>
    <t>Tag</t>
  </si>
  <si>
    <t>Verein</t>
  </si>
  <si>
    <t>Trainer / in</t>
  </si>
  <si>
    <t xml:space="preserve"> Karrierenplanung</t>
  </si>
  <si>
    <t xml:space="preserve">Jahr  </t>
  </si>
  <si>
    <t>Erstellung</t>
  </si>
  <si>
    <t xml:space="preserve">Alter  </t>
  </si>
  <si>
    <t xml:space="preserve">  Schule / Aus- / Weiterbildung</t>
  </si>
  <si>
    <t xml:space="preserve">  Beruf</t>
  </si>
  <si>
    <t>Sportlich</t>
  </si>
  <si>
    <t xml:space="preserve"> Kategorie</t>
  </si>
  <si>
    <t>Anz.</t>
  </si>
  <si>
    <t>Std.</t>
  </si>
  <si>
    <t xml:space="preserve"> Kaderzugehörigkeit</t>
  </si>
  <si>
    <t xml:space="preserve"> Leistungsentwicklung</t>
  </si>
  <si>
    <t>soll</t>
  </si>
  <si>
    <t>Ist</t>
  </si>
  <si>
    <t xml:space="preserve"> Grossanlässe</t>
  </si>
  <si>
    <t xml:space="preserve">Anlass </t>
  </si>
  <si>
    <t>Rang / Teilnehmer</t>
  </si>
  <si>
    <t xml:space="preserve">  Militärisch</t>
  </si>
  <si>
    <t>[sec]</t>
  </si>
  <si>
    <t>letzte Aktualisierung</t>
  </si>
  <si>
    <t xml:space="preserve"> = Spitzensport RS</t>
  </si>
  <si>
    <t xml:space="preserve"> = Trainingslagerwochen als Sport Soldat</t>
  </si>
  <si>
    <t>Stab</t>
  </si>
  <si>
    <t xml:space="preserve"> Trainingsaufwand Leichtathletik</t>
  </si>
  <si>
    <t>in m</t>
  </si>
  <si>
    <t>Stabhochsprung</t>
  </si>
  <si>
    <t>RS</t>
  </si>
  <si>
    <t xml:space="preserve"> </t>
  </si>
  <si>
    <t>Verein Muster</t>
  </si>
  <si>
    <t>xy</t>
  </si>
  <si>
    <t>koc</t>
  </si>
  <si>
    <t>Sport-KV</t>
  </si>
  <si>
    <t>Aktuelle SM Limite</t>
  </si>
  <si>
    <t>Sabine Muster</t>
  </si>
  <si>
    <t xml:space="preserve"> Trainingsaufwand Kunstturnen</t>
  </si>
  <si>
    <t>SM</t>
  </si>
  <si>
    <t>U20 EM</t>
  </si>
  <si>
    <t>U23 EM</t>
  </si>
  <si>
    <r>
      <t xml:space="preserve">Formular Stab                   </t>
    </r>
    <r>
      <rPr>
        <b/>
        <sz val="20"/>
        <color indexed="9"/>
        <rFont val="Arial"/>
        <family val="2"/>
      </rPr>
      <t>Wichtig: nur weisse Zellen beschreiben!</t>
    </r>
  </si>
  <si>
    <t>U18 EM</t>
  </si>
  <si>
    <t>Aktuelle EM/WM Limite</t>
  </si>
  <si>
    <t>4h</t>
  </si>
  <si>
    <t>2x</t>
  </si>
  <si>
    <t>3x</t>
  </si>
  <si>
    <t>6h</t>
  </si>
  <si>
    <t>13h</t>
  </si>
  <si>
    <t>15h</t>
  </si>
  <si>
    <t>Sportschule</t>
  </si>
  <si>
    <t>60% Büro sportfreundlicher Betrieb</t>
  </si>
  <si>
    <t>effektive
Höhe</t>
  </si>
  <si>
    <t>RK</t>
  </si>
  <si>
    <t>EYOF</t>
  </si>
  <si>
    <t>0 x</t>
  </si>
  <si>
    <t>0h</t>
  </si>
  <si>
    <t>nichts</t>
  </si>
  <si>
    <t>EM</t>
  </si>
  <si>
    <t>Quali.</t>
  </si>
  <si>
    <t>Final</t>
  </si>
  <si>
    <r>
      <t xml:space="preserve">
</t>
    </r>
    <r>
      <rPr>
        <b/>
        <sz val="9"/>
        <rFont val="Arial"/>
        <family val="2"/>
      </rPr>
      <t xml:space="preserve">
graphische Darstellung der  Leistungsentwicklung
Ist-Kurve = </t>
    </r>
    <r>
      <rPr>
        <b/>
        <sz val="9"/>
        <color rgb="FF0000FF"/>
        <rFont val="Arial"/>
        <family val="2"/>
      </rPr>
      <t>blau</t>
    </r>
    <r>
      <rPr>
        <b/>
        <sz val="9"/>
        <rFont val="Arial"/>
        <family val="2"/>
      </rPr>
      <t xml:space="preserve">
persönliche Zielsetzung = </t>
    </r>
    <r>
      <rPr>
        <b/>
        <sz val="9"/>
        <color rgb="FFFF0000"/>
        <rFont val="Arial"/>
        <family val="2"/>
      </rPr>
      <t>rot</t>
    </r>
    <r>
      <rPr>
        <b/>
        <sz val="9"/>
        <color indexed="18"/>
        <rFont val="Arial"/>
        <family val="2"/>
      </rPr>
      <t xml:space="preserve">
</t>
    </r>
    <r>
      <rPr>
        <b/>
        <sz val="9"/>
        <rFont val="Arial"/>
        <family val="2"/>
      </rPr>
      <t>Aktuelle SM Limite =</t>
    </r>
    <r>
      <rPr>
        <b/>
        <sz val="9"/>
        <color rgb="FF7030A0"/>
        <rFont val="Arial"/>
        <family val="2"/>
      </rPr>
      <t xml:space="preserve"> violett</t>
    </r>
    <r>
      <rPr>
        <b/>
        <sz val="9"/>
        <rFont val="Arial"/>
        <family val="2"/>
      </rPr>
      <t xml:space="preserve">
Aktuelle EM Limite = </t>
    </r>
    <r>
      <rPr>
        <b/>
        <sz val="9"/>
        <color rgb="FF00B050"/>
        <rFont val="Arial"/>
        <family val="2"/>
      </rPr>
      <t>grün</t>
    </r>
  </si>
  <si>
    <t>Sw St F</t>
  </si>
  <si>
    <t>Sw St</t>
  </si>
  <si>
    <r>
      <t xml:space="preserve">Legende: </t>
    </r>
    <r>
      <rPr>
        <sz val="10"/>
        <rFont val="Arial"/>
        <family val="2"/>
      </rPr>
      <t>RK = Regionalkader; Sw St F = Swiss Starters Future; Sw St = Swiss Starter; RS = Rekrutenschule</t>
    </r>
  </si>
  <si>
    <r>
      <t xml:space="preserve">Légende: </t>
    </r>
    <r>
      <rPr>
        <sz val="10"/>
        <rFont val="Arial"/>
        <family val="2"/>
      </rPr>
      <t>CR = cadres régionaux; Sw St F = Swiss Starters Future; Sw St = Swiss Starters; ER = école de recrues</t>
    </r>
  </si>
  <si>
    <t xml:space="preserve">Age  </t>
  </si>
  <si>
    <t xml:space="preserve">Année </t>
  </si>
  <si>
    <t>Dernière mise à jour</t>
  </si>
  <si>
    <t xml:space="preserve"> = Semaines de camp d’entraînement comme soldat de sport</t>
  </si>
  <si>
    <t xml:space="preserve"> = ER Sport d’élite</t>
  </si>
  <si>
    <t>ER</t>
  </si>
  <si>
    <t xml:space="preserve">  Armée</t>
  </si>
  <si>
    <t>Finale</t>
  </si>
  <si>
    <t>Qualif.</t>
  </si>
  <si>
    <t>Rang/Participants</t>
  </si>
  <si>
    <t>CE</t>
  </si>
  <si>
    <t>CE U23</t>
  </si>
  <si>
    <t>rien</t>
  </si>
  <si>
    <t>CE U20</t>
  </si>
  <si>
    <t>CE U18</t>
  </si>
  <si>
    <t>FOJE</t>
  </si>
  <si>
    <t>Compétition</t>
  </si>
  <si>
    <t>CS</t>
  </si>
  <si>
    <t xml:space="preserve"> Compétitions 
majeures</t>
  </si>
  <si>
    <r>
      <t xml:space="preserve">
</t>
    </r>
    <r>
      <rPr>
        <b/>
        <sz val="9"/>
        <rFont val="Arial"/>
        <family val="2"/>
      </rPr>
      <t xml:space="preserve">
Représentation graphique du 
développement de la performance
Niveau actuel = </t>
    </r>
    <r>
      <rPr>
        <b/>
        <sz val="9"/>
        <color rgb="FF0000FF"/>
        <rFont val="Arial"/>
        <family val="2"/>
      </rPr>
      <t>bleu</t>
    </r>
    <r>
      <rPr>
        <b/>
        <sz val="9"/>
        <rFont val="Arial"/>
        <family val="2"/>
      </rPr>
      <t xml:space="preserve">
Objectif personnel = </t>
    </r>
    <r>
      <rPr>
        <b/>
        <sz val="9"/>
        <color rgb="FFFF0000"/>
        <rFont val="Arial"/>
        <family val="2"/>
      </rPr>
      <t>rouge</t>
    </r>
    <r>
      <rPr>
        <b/>
        <sz val="9"/>
        <color indexed="18"/>
        <rFont val="Arial"/>
        <family val="2"/>
      </rPr>
      <t xml:space="preserve">
</t>
    </r>
    <r>
      <rPr>
        <b/>
        <sz val="9"/>
        <rFont val="Arial"/>
        <family val="2"/>
      </rPr>
      <t>Limite actuelle CS =</t>
    </r>
    <r>
      <rPr>
        <b/>
        <sz val="9"/>
        <color rgb="FF7030A0"/>
        <rFont val="Arial"/>
        <family val="2"/>
      </rPr>
      <t xml:space="preserve"> violet</t>
    </r>
    <r>
      <rPr>
        <b/>
        <sz val="9"/>
        <rFont val="Arial"/>
        <family val="2"/>
      </rPr>
      <t xml:space="preserve">
Limite actuelle CE = </t>
    </r>
    <r>
      <rPr>
        <b/>
        <sz val="9"/>
        <color rgb="FF00B050"/>
        <rFont val="Arial"/>
        <family val="2"/>
      </rPr>
      <t>vert</t>
    </r>
  </si>
  <si>
    <t>act.</t>
  </si>
  <si>
    <t>obj.</t>
  </si>
  <si>
    <t xml:space="preserve"> Développement de la perf.</t>
  </si>
  <si>
    <t>CR</t>
  </si>
  <si>
    <t xml:space="preserve"> Appartenance aux cadres</t>
  </si>
  <si>
    <t xml:space="preserve"> Vol. d’entraînement Gymnastique artistique</t>
  </si>
  <si>
    <t>3 x</t>
  </si>
  <si>
    <t>2 x</t>
  </si>
  <si>
    <t>Heures</t>
  </si>
  <si>
    <t>Qté</t>
  </si>
  <si>
    <t xml:space="preserve"> Vol. d’entraînement Athlétisme</t>
  </si>
  <si>
    <t xml:space="preserve"> Catégorie</t>
  </si>
  <si>
    <t>Sport</t>
  </si>
  <si>
    <t>Travail de bureau à 60% chez un employeur favorable au sport</t>
  </si>
  <si>
    <t xml:space="preserve"> Profession</t>
  </si>
  <si>
    <t>Ecole commerciale de sport</t>
  </si>
  <si>
    <t>Ecole de sport</t>
  </si>
  <si>
    <t xml:space="preserve">  Ecole/Formation</t>
  </si>
  <si>
    <t>Date d’élab.</t>
  </si>
  <si>
    <t>Année</t>
  </si>
  <si>
    <t>Mois</t>
  </si>
  <si>
    <t>Jour</t>
  </si>
  <si>
    <t>Club xy</t>
  </si>
  <si>
    <t>Perche</t>
  </si>
  <si>
    <t>Sabine Modèle</t>
  </si>
  <si>
    <t>Entraîneur</t>
  </si>
  <si>
    <t>Club</t>
  </si>
  <si>
    <t>Discipline</t>
  </si>
  <si>
    <t>Prénom/Nom</t>
  </si>
  <si>
    <t xml:space="preserve"> Planification de 
carrière</t>
  </si>
  <si>
    <t>Nome e cognome</t>
  </si>
  <si>
    <t>G</t>
  </si>
  <si>
    <t>M</t>
  </si>
  <si>
    <t>A</t>
  </si>
  <si>
    <t>Disciplina</t>
  </si>
  <si>
    <t>Società</t>
  </si>
  <si>
    <t>Allenatore</t>
  </si>
  <si>
    <t>Pianificazione  carriera</t>
  </si>
  <si>
    <t>Asta</t>
  </si>
  <si>
    <t>Società modello</t>
  </si>
  <si>
    <t>sigla</t>
  </si>
  <si>
    <t>Anno</t>
  </si>
  <si>
    <t>Data</t>
  </si>
  <si>
    <t>Età</t>
  </si>
  <si>
    <t>Scuola / formazione / perfezionamento</t>
  </si>
  <si>
    <t>Scuola per sportivi</t>
  </si>
  <si>
    <t>Apprendistato sport</t>
  </si>
  <si>
    <t>Professione</t>
  </si>
  <si>
    <t>60% ufficio azienda pro sport</t>
  </si>
  <si>
    <t>Sportivo</t>
  </si>
  <si>
    <t>Categoria</t>
  </si>
  <si>
    <t>Allenamento atletica in ore</t>
  </si>
  <si>
    <t>n°</t>
  </si>
  <si>
    <t>ore</t>
  </si>
  <si>
    <t xml:space="preserve">Allenamento ginnastica artistica </t>
  </si>
  <si>
    <t>Appartenenza ai quadri</t>
  </si>
  <si>
    <t>Andamento della prestazione</t>
  </si>
  <si>
    <t>voluta</t>
  </si>
  <si>
    <t>attuale</t>
  </si>
  <si>
    <t xml:space="preserve"> Grandi appuntamenti</t>
  </si>
  <si>
    <t>Gara</t>
  </si>
  <si>
    <t>CM</t>
  </si>
  <si>
    <t>Rango / partecipanti</t>
  </si>
  <si>
    <t>U18 CE</t>
  </si>
  <si>
    <t>U20 CE</t>
  </si>
  <si>
    <t>niente</t>
  </si>
  <si>
    <t>U23 CE</t>
  </si>
  <si>
    <t xml:space="preserve">  Militare</t>
  </si>
  <si>
    <t>SR</t>
  </si>
  <si>
    <t xml:space="preserve"> = scuola reclute SP</t>
  </si>
  <si>
    <t xml:space="preserve"> = settimana di allenamento soldato sport</t>
  </si>
  <si>
    <t>ultimo aggiornamento</t>
  </si>
  <si>
    <r>
      <t xml:space="preserve">Legenda: </t>
    </r>
    <r>
      <rPr>
        <sz val="10"/>
        <rFont val="Arial"/>
        <family val="2"/>
      </rPr>
      <t>RK =quadri regionali; Sw St F = Swiss Starters Future; Sw St = Swiss Starter; SR = Scuola reclute</t>
    </r>
  </si>
  <si>
    <t>Saut à la perche</t>
  </si>
  <si>
    <t>Age</t>
  </si>
  <si>
    <t>Limite actuelle CS</t>
  </si>
  <si>
    <t>Limite actuelle CE/CM</t>
  </si>
  <si>
    <t>Diagramme :
- Adapter l’échelle de l’axe des grandeurs
- Copier le diagramme et l’ajouter à l’aperçu et l’adapter</t>
  </si>
  <si>
    <t>Données sources pour</t>
  </si>
  <si>
    <t>Domaine théorique</t>
  </si>
  <si>
    <t>Cf. Forme développement 
de la performance</t>
  </si>
  <si>
    <t xml:space="preserve">Valeur idéale </t>
  </si>
  <si>
    <t>en m</t>
  </si>
  <si>
    <t>moins</t>
  </si>
  <si>
    <t>Écart</t>
  </si>
  <si>
    <t>Déroulement
 réel</t>
  </si>
  <si>
    <t>Hauteur effective</t>
  </si>
  <si>
    <r>
      <t xml:space="preserve">Formulaire Perche                  </t>
    </r>
    <r>
      <rPr>
        <b/>
        <sz val="20"/>
        <color rgb="FFFFFFFF"/>
        <rFont val="Arial"/>
        <family val="2"/>
      </rPr>
      <t xml:space="preserve"> Important : ne remplir que les cases blanches!</t>
    </r>
  </si>
  <si>
    <r>
      <t xml:space="preserve">
</t>
    </r>
    <r>
      <rPr>
        <b/>
        <sz val="9"/>
        <rFont val="Arial"/>
        <family val="2"/>
      </rPr>
      <t xml:space="preserve">
Rappresentazione grafica 
dell'andamento della prestazione  
Curva attuale = </t>
    </r>
    <r>
      <rPr>
        <b/>
        <sz val="9"/>
        <color rgb="FF0000FF"/>
        <rFont val="Arial"/>
        <family val="2"/>
      </rPr>
      <t>blu</t>
    </r>
    <r>
      <rPr>
        <b/>
        <sz val="9"/>
        <rFont val="Arial"/>
        <family val="2"/>
      </rPr>
      <t xml:space="preserve">
Obietivo personale = </t>
    </r>
    <r>
      <rPr>
        <b/>
        <sz val="9"/>
        <color rgb="FFFF0000"/>
        <rFont val="Arial"/>
        <family val="2"/>
      </rPr>
      <t>rosso</t>
    </r>
    <r>
      <rPr>
        <b/>
        <sz val="9"/>
        <color indexed="18"/>
        <rFont val="Arial"/>
        <family val="2"/>
      </rPr>
      <t xml:space="preserve">
</t>
    </r>
    <r>
      <rPr>
        <b/>
        <sz val="9"/>
        <rFont val="Arial"/>
        <family val="2"/>
      </rPr>
      <t>Limite attuale CS =</t>
    </r>
    <r>
      <rPr>
        <b/>
        <sz val="9"/>
        <color rgb="FF7030A0"/>
        <rFont val="Arial"/>
        <family val="2"/>
      </rPr>
      <t xml:space="preserve"> violetto</t>
    </r>
    <r>
      <rPr>
        <b/>
        <sz val="9"/>
        <rFont val="Arial"/>
        <family val="2"/>
      </rPr>
      <t xml:space="preserve">
Limite attuale CE = </t>
    </r>
    <r>
      <rPr>
        <b/>
        <sz val="9"/>
        <color rgb="FF00B050"/>
        <rFont val="Arial"/>
        <family val="2"/>
      </rPr>
      <t>verde</t>
    </r>
  </si>
  <si>
    <t xml:space="preserve"> Salto con l’asta </t>
  </si>
  <si>
    <r>
      <t xml:space="preserve">Formulario Asta                   </t>
    </r>
    <r>
      <rPr>
        <b/>
        <sz val="20"/>
        <color indexed="9"/>
        <rFont val="Arial"/>
        <family val="2"/>
      </rPr>
      <t>Importante : riempire solo le caselle vuote</t>
    </r>
  </si>
  <si>
    <t>riempire solo le caselle vuote!</t>
  </si>
  <si>
    <t>Diagramma:
- Adattare la scala dell’asse delle grandezze
- Copiare il diagramma e aggiungerlo all’anteprima e adattarlo</t>
  </si>
  <si>
    <t>Fonte dei dati per</t>
  </si>
  <si>
    <t>Campo teorico</t>
  </si>
  <si>
    <t>cfr. forma sviluppo della prestazione</t>
  </si>
  <si>
    <t xml:space="preserve">Valore ideale </t>
  </si>
  <si>
    <t>in metri</t>
  </si>
  <si>
    <t>più</t>
  </si>
  <si>
    <t>meno</t>
  </si>
  <si>
    <t>Scarto</t>
  </si>
  <si>
    <t xml:space="preserve">Sviluppo reale </t>
  </si>
  <si>
    <t xml:space="preserve">Altezza effettiva </t>
  </si>
  <si>
    <t>Limite attuale CS</t>
  </si>
  <si>
    <t>Limite attuale CE/CM</t>
  </si>
  <si>
    <t>ne remplir que les cases blanches!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</si>
</sst>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"/>
    <numFmt numFmtId="165" formatCode="00."/>
    <numFmt numFmtId="166" formatCode="0&quot; x&quot;"/>
    <numFmt numFmtId="167" formatCode="_ * #,##0.000_ ;_ * \-#,##0.000_ ;_ * &quot;-&quot;??_ ;_ @_ "/>
    <numFmt numFmtId="168" formatCode="_ * #,##0_ ;_ * \-#,##0_ ;_ * &quot;-&quot;??_ ;_ @_ "/>
    <numFmt numFmtId="169" formatCode="0&quot;h&quot;"/>
  </numFmts>
  <fonts count="5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5.4"/>
      <color indexed="12"/>
      <name val="Genev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Geneva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sz val="9"/>
      <color indexed="10"/>
      <name val="Arial"/>
      <family val="2"/>
    </font>
    <font>
      <i/>
      <sz val="11"/>
      <color indexed="10"/>
      <name val="Arial"/>
      <family val="2"/>
    </font>
    <font>
      <i/>
      <sz val="10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color indexed="9"/>
      <name val="Arial"/>
      <family val="2"/>
    </font>
    <font>
      <sz val="8"/>
      <color indexed="8"/>
      <name val="Verdana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9"/>
      <color indexed="62"/>
      <name val="Arial"/>
      <family val="2"/>
    </font>
    <font>
      <sz val="5.4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8"/>
      <color indexed="9"/>
      <name val="Arial"/>
      <family val="2"/>
    </font>
    <font>
      <sz val="5.4"/>
      <color indexed="12"/>
      <name val="Geneva"/>
      <family val="2"/>
    </font>
    <font>
      <b/>
      <sz val="13.5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rgb="FF00B050"/>
      <name val="Arial"/>
      <family val="2"/>
    </font>
    <font>
      <b/>
      <sz val="9"/>
      <color rgb="FF7030A0"/>
      <name val="Arial"/>
      <family val="2"/>
    </font>
    <font>
      <b/>
      <i/>
      <sz val="8"/>
      <name val="Arial"/>
      <family val="2"/>
    </font>
    <font>
      <b/>
      <sz val="20"/>
      <color rgb="FFFFFF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926">
    <xf numFmtId="0" fontId="0" fillId="0" borderId="0" xfId="0"/>
    <xf numFmtId="43" fontId="0" fillId="0" borderId="0" xfId="0" applyNumberFormat="1"/>
    <xf numFmtId="4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28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vertical="top"/>
    </xf>
    <xf numFmtId="0" fontId="2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6" fillId="0" borderId="0" xfId="0" applyFont="1" applyProtection="1"/>
    <xf numFmtId="0" fontId="13" fillId="0" borderId="0" xfId="0" applyFont="1" applyProtection="1"/>
    <xf numFmtId="0" fontId="21" fillId="0" borderId="0" xfId="0" applyFont="1" applyProtection="1"/>
    <xf numFmtId="0" fontId="26" fillId="0" borderId="0" xfId="0" applyFont="1" applyBorder="1" applyProtection="1"/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/>
    <xf numFmtId="0" fontId="0" fillId="0" borderId="0" xfId="0" applyAlignment="1" applyProtection="1"/>
    <xf numFmtId="0" fontId="27" fillId="0" borderId="0" xfId="0" applyFont="1" applyAlignment="1" applyProtection="1">
      <alignment vertical="center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center"/>
    </xf>
    <xf numFmtId="0" fontId="31" fillId="3" borderId="2" xfId="0" applyFont="1" applyFill="1" applyBorder="1" applyAlignment="1" applyProtection="1">
      <alignment horizontal="centerContinuous"/>
    </xf>
    <xf numFmtId="0" fontId="31" fillId="3" borderId="3" xfId="0" applyFont="1" applyFill="1" applyBorder="1" applyAlignment="1" applyProtection="1">
      <alignment horizontal="centerContinuous"/>
    </xf>
    <xf numFmtId="0" fontId="5" fillId="3" borderId="4" xfId="0" applyFont="1" applyFill="1" applyBorder="1" applyAlignment="1" applyProtection="1"/>
    <xf numFmtId="0" fontId="28" fillId="2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/>
    <xf numFmtId="0" fontId="3" fillId="4" borderId="2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 vertical="center"/>
    </xf>
    <xf numFmtId="0" fontId="13" fillId="4" borderId="7" xfId="0" applyFont="1" applyFill="1" applyBorder="1" applyAlignment="1" applyProtection="1">
      <alignment horizontal="right" vertical="center"/>
    </xf>
    <xf numFmtId="0" fontId="33" fillId="0" borderId="0" xfId="0" applyFont="1"/>
    <xf numFmtId="0" fontId="6" fillId="5" borderId="9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/>
    <xf numFmtId="0" fontId="34" fillId="5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vertical="center" wrapText="1"/>
    </xf>
    <xf numFmtId="0" fontId="6" fillId="5" borderId="1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top"/>
    </xf>
    <xf numFmtId="0" fontId="28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0" fontId="32" fillId="2" borderId="0" xfId="0" applyFont="1" applyFill="1" applyAlignment="1" applyProtection="1">
      <alignment vertical="center"/>
    </xf>
    <xf numFmtId="0" fontId="3" fillId="5" borderId="0" xfId="0" applyFont="1" applyFill="1" applyBorder="1" applyProtection="1"/>
    <xf numFmtId="0" fontId="0" fillId="2" borderId="0" xfId="0" applyFill="1" applyAlignment="1"/>
    <xf numFmtId="0" fontId="0" fillId="0" borderId="0" xfId="0" applyAlignment="1">
      <alignment vertical="center"/>
    </xf>
    <xf numFmtId="0" fontId="0" fillId="0" borderId="0" xfId="0" applyFill="1"/>
    <xf numFmtId="43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2" fillId="4" borderId="13" xfId="0" applyFont="1" applyFill="1" applyBorder="1" applyProtection="1"/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wrapText="1"/>
    </xf>
    <xf numFmtId="0" fontId="3" fillId="4" borderId="16" xfId="0" applyFont="1" applyFill="1" applyBorder="1" applyAlignment="1" applyProtection="1"/>
    <xf numFmtId="168" fontId="1" fillId="4" borderId="17" xfId="2" applyNumberFormat="1" applyFont="1" applyFill="1" applyBorder="1"/>
    <xf numFmtId="168" fontId="1" fillId="4" borderId="18" xfId="2" applyNumberFormat="1" applyFont="1" applyFill="1" applyBorder="1"/>
    <xf numFmtId="2" fontId="1" fillId="0" borderId="19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2" borderId="0" xfId="0" applyNumberFormat="1" applyFill="1" applyBorder="1" applyAlignment="1">
      <alignment horizontal="center"/>
    </xf>
    <xf numFmtId="167" fontId="0" fillId="0" borderId="21" xfId="0" applyNumberFormat="1" applyFill="1" applyBorder="1" applyProtection="1">
      <protection locked="0"/>
    </xf>
    <xf numFmtId="167" fontId="0" fillId="0" borderId="19" xfId="0" applyNumberFormat="1" applyFill="1" applyBorder="1" applyProtection="1">
      <protection locked="0"/>
    </xf>
    <xf numFmtId="1" fontId="1" fillId="4" borderId="22" xfId="2" applyNumberFormat="1" applyFont="1" applyFill="1" applyBorder="1" applyAlignment="1">
      <alignment horizontal="center"/>
    </xf>
    <xf numFmtId="1" fontId="1" fillId="4" borderId="23" xfId="2" applyNumberFormat="1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right" vertical="center"/>
    </xf>
    <xf numFmtId="164" fontId="3" fillId="0" borderId="24" xfId="0" applyNumberFormat="1" applyFont="1" applyFill="1" applyBorder="1" applyAlignment="1" applyProtection="1">
      <alignment horizontal="right" vertical="center"/>
      <protection locked="0"/>
    </xf>
    <xf numFmtId="165" fontId="3" fillId="0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44" fillId="3" borderId="26" xfId="0" applyFont="1" applyFill="1" applyBorder="1" applyAlignment="1" applyProtection="1">
      <alignment horizontal="centerContinuous" vertical="center"/>
    </xf>
    <xf numFmtId="0" fontId="5" fillId="3" borderId="6" xfId="0" applyFont="1" applyFill="1" applyBorder="1" applyAlignment="1" applyProtection="1">
      <alignment horizontal="centerContinuous" vertical="top"/>
    </xf>
    <xf numFmtId="0" fontId="5" fillId="3" borderId="20" xfId="0" applyFont="1" applyFill="1" applyBorder="1" applyAlignment="1" applyProtection="1">
      <alignment horizontal="centerContinuous" vertical="top"/>
    </xf>
    <xf numFmtId="0" fontId="0" fillId="0" borderId="0" xfId="0" applyFill="1" applyBorder="1" applyProtection="1"/>
    <xf numFmtId="0" fontId="22" fillId="0" borderId="0" xfId="0" applyFont="1" applyFill="1" applyBorder="1" applyProtection="1"/>
    <xf numFmtId="0" fontId="7" fillId="0" borderId="0" xfId="0" applyFont="1" applyFill="1" applyBorder="1" applyProtection="1"/>
    <xf numFmtId="0" fontId="6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Protection="1"/>
    <xf numFmtId="0" fontId="3" fillId="4" borderId="2" xfId="0" applyFont="1" applyFill="1" applyBorder="1" applyAlignment="1" applyProtection="1"/>
    <xf numFmtId="0" fontId="3" fillId="4" borderId="2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0" xfId="0" applyFont="1" applyFill="1" applyBorder="1" applyAlignment="1" applyProtection="1"/>
    <xf numFmtId="0" fontId="2" fillId="4" borderId="26" xfId="0" applyFont="1" applyFill="1" applyBorder="1" applyAlignment="1" applyProtection="1"/>
    <xf numFmtId="0" fontId="29" fillId="4" borderId="10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47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2" fontId="27" fillId="0" borderId="19" xfId="2" applyNumberFormat="1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/>
    <xf numFmtId="0" fontId="24" fillId="0" borderId="0" xfId="0" applyFont="1" applyFill="1" applyBorder="1" applyAlignment="1" applyProtection="1"/>
    <xf numFmtId="0" fontId="24" fillId="0" borderId="10" xfId="0" applyFont="1" applyFill="1" applyBorder="1" applyAlignment="1" applyProtection="1"/>
    <xf numFmtId="0" fontId="24" fillId="8" borderId="19" xfId="0" applyFont="1" applyFill="1" applyBorder="1" applyAlignment="1" applyProtection="1"/>
    <xf numFmtId="0" fontId="23" fillId="8" borderId="19" xfId="0" applyFont="1" applyFill="1" applyBorder="1" applyAlignment="1" applyProtection="1">
      <alignment vertical="center"/>
    </xf>
    <xf numFmtId="0" fontId="35" fillId="5" borderId="9" xfId="0" applyFont="1" applyFill="1" applyBorder="1" applyAlignment="1" applyProtection="1">
      <alignment vertical="center" wrapText="1"/>
    </xf>
    <xf numFmtId="0" fontId="34" fillId="5" borderId="10" xfId="0" applyFont="1" applyFill="1" applyBorder="1" applyAlignment="1" applyProtection="1">
      <alignment vertical="center"/>
    </xf>
    <xf numFmtId="0" fontId="10" fillId="5" borderId="10" xfId="0" applyFont="1" applyFill="1" applyBorder="1" applyAlignment="1" applyProtection="1">
      <alignment vertical="center"/>
    </xf>
    <xf numFmtId="0" fontId="46" fillId="4" borderId="8" xfId="0" applyFont="1" applyFill="1" applyBorder="1" applyAlignment="1" applyProtection="1">
      <alignment horizontal="center" vertical="center"/>
    </xf>
    <xf numFmtId="0" fontId="45" fillId="4" borderId="8" xfId="0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/>
    </xf>
    <xf numFmtId="0" fontId="22" fillId="6" borderId="2" xfId="0" applyFont="1" applyFill="1" applyBorder="1" applyAlignment="1" applyProtection="1">
      <alignment horizontal="center"/>
    </xf>
    <xf numFmtId="0" fontId="22" fillId="6" borderId="3" xfId="0" applyFont="1" applyFill="1" applyBorder="1" applyAlignment="1" applyProtection="1">
      <alignment horizontal="center"/>
    </xf>
    <xf numFmtId="0" fontId="22" fillId="6" borderId="26" xfId="0" applyFont="1" applyFill="1" applyBorder="1" applyAlignment="1" applyProtection="1">
      <alignment horizontal="center"/>
    </xf>
    <xf numFmtId="0" fontId="22" fillId="6" borderId="6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32" xfId="0" applyFont="1" applyFill="1" applyBorder="1" applyAlignment="1" applyProtection="1">
      <alignment horizontal="left" vertical="center"/>
    </xf>
    <xf numFmtId="0" fontId="13" fillId="4" borderId="32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right" vertical="center"/>
    </xf>
    <xf numFmtId="0" fontId="22" fillId="6" borderId="26" xfId="0" applyFont="1" applyFill="1" applyBorder="1" applyAlignment="1" applyProtection="1">
      <alignment horizontal="center"/>
    </xf>
    <xf numFmtId="0" fontId="22" fillId="6" borderId="6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0" fillId="15" borderId="1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43" fontId="0" fillId="12" borderId="12" xfId="0" applyNumberFormat="1" applyFill="1" applyBorder="1" applyAlignment="1">
      <alignment horizontal="center" vertical="top"/>
    </xf>
    <xf numFmtId="0" fontId="0" fillId="12" borderId="20" xfId="0" applyFill="1" applyBorder="1" applyAlignment="1">
      <alignment horizontal="center" vertical="top"/>
    </xf>
    <xf numFmtId="0" fontId="0" fillId="12" borderId="12" xfId="0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Continuous"/>
    </xf>
    <xf numFmtId="0" fontId="49" fillId="0" borderId="0" xfId="0" applyFont="1" applyFill="1" applyBorder="1" applyAlignment="1" applyProtection="1"/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64" fontId="45" fillId="0" borderId="5" xfId="0" applyNumberFormat="1" applyFont="1" applyBorder="1" applyAlignment="1" applyProtection="1">
      <alignment horizontal="centerContinuous" vertical="center"/>
      <protection locked="0"/>
    </xf>
    <xf numFmtId="164" fontId="45" fillId="0" borderId="36" xfId="0" applyNumberFormat="1" applyFont="1" applyBorder="1" applyAlignment="1" applyProtection="1">
      <alignment horizontal="centerContinuous" vertical="center"/>
      <protection locked="0"/>
    </xf>
    <xf numFmtId="1" fontId="45" fillId="0" borderId="29" xfId="0" applyNumberFormat="1" applyFont="1" applyBorder="1" applyAlignment="1" applyProtection="1">
      <alignment horizontal="centerContinuous" vertical="center"/>
      <protection locked="0"/>
    </xf>
    <xf numFmtId="1" fontId="45" fillId="0" borderId="37" xfId="0" applyNumberFormat="1" applyFont="1" applyBorder="1" applyAlignment="1" applyProtection="1">
      <alignment horizontal="centerContinuous" vertical="center"/>
      <protection locked="0"/>
    </xf>
    <xf numFmtId="0" fontId="0" fillId="0" borderId="0" xfId="0" applyFill="1" applyProtection="1"/>
    <xf numFmtId="0" fontId="7" fillId="0" borderId="0" xfId="0" applyFont="1" applyFill="1" applyProtection="1"/>
    <xf numFmtId="43" fontId="0" fillId="0" borderId="0" xfId="0" applyNumberFormat="1" applyFill="1"/>
    <xf numFmtId="0" fontId="29" fillId="4" borderId="10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47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0" borderId="0" xfId="0" applyFont="1"/>
    <xf numFmtId="0" fontId="7" fillId="0" borderId="0" xfId="0" applyFont="1"/>
    <xf numFmtId="0" fontId="10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top"/>
    </xf>
    <xf numFmtId="0" fontId="3" fillId="4" borderId="20" xfId="0" applyFont="1" applyFill="1" applyBorder="1"/>
    <xf numFmtId="0" fontId="3" fillId="4" borderId="6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2" fillId="4" borderId="26" xfId="0" applyFont="1" applyFill="1" applyBorder="1"/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/>
    <xf numFmtId="0" fontId="10" fillId="0" borderId="0" xfId="0" applyFont="1" applyAlignment="1">
      <alignment vertical="center"/>
    </xf>
    <xf numFmtId="0" fontId="10" fillId="5" borderId="1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34" fillId="5" borderId="0" xfId="0" applyFont="1" applyFill="1" applyAlignment="1">
      <alignment vertical="center"/>
    </xf>
    <xf numFmtId="0" fontId="24" fillId="5" borderId="0" xfId="0" applyFont="1" applyFill="1"/>
    <xf numFmtId="0" fontId="35" fillId="5" borderId="9" xfId="0" applyFont="1" applyFill="1" applyBorder="1" applyAlignment="1">
      <alignment vertical="center" wrapText="1"/>
    </xf>
    <xf numFmtId="0" fontId="35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vertical="center" wrapText="1"/>
    </xf>
    <xf numFmtId="0" fontId="34" fillId="5" borderId="10" xfId="0" applyFont="1" applyFill="1" applyBorder="1" applyAlignment="1">
      <alignment vertical="center"/>
    </xf>
    <xf numFmtId="0" fontId="23" fillId="8" borderId="19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3" fillId="5" borderId="0" xfId="0" applyFont="1" applyFill="1"/>
    <xf numFmtId="0" fontId="24" fillId="8" borderId="19" xfId="0" applyFont="1" applyFill="1" applyBorder="1"/>
    <xf numFmtId="0" fontId="24" fillId="0" borderId="10" xfId="0" applyFont="1" applyBorder="1"/>
    <xf numFmtId="0" fontId="24" fillId="0" borderId="0" xfId="0" applyFont="1"/>
    <xf numFmtId="0" fontId="24" fillId="0" borderId="9" xfId="0" applyFont="1" applyBorder="1"/>
    <xf numFmtId="0" fontId="49" fillId="0" borderId="0" xfId="0" applyFont="1"/>
    <xf numFmtId="0" fontId="13" fillId="0" borderId="0" xfId="0" applyFont="1"/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46" fillId="4" borderId="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5" fillId="4" borderId="8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right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0" fontId="25" fillId="0" borderId="0" xfId="0" applyFont="1" applyProtection="1">
      <protection locked="0"/>
    </xf>
    <xf numFmtId="0" fontId="22" fillId="6" borderId="20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22" fillId="6" borderId="26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22" fillId="6" borderId="3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4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/>
    <xf numFmtId="0" fontId="3" fillId="4" borderId="16" xfId="0" applyFont="1" applyFill="1" applyBorder="1"/>
    <xf numFmtId="0" fontId="2" fillId="4" borderId="1" xfId="0" applyFont="1" applyFill="1" applyBorder="1" applyAlignment="1">
      <alignment wrapText="1"/>
    </xf>
    <xf numFmtId="0" fontId="5" fillId="0" borderId="0" xfId="0" applyFont="1"/>
    <xf numFmtId="0" fontId="3" fillId="0" borderId="5" xfId="0" applyFont="1" applyBorder="1" applyAlignment="1" applyProtection="1">
      <alignment horizontal="left" vertical="center"/>
      <protection locked="0"/>
    </xf>
    <xf numFmtId="0" fontId="5" fillId="3" borderId="5" xfId="0" applyFont="1" applyFill="1" applyBorder="1"/>
    <xf numFmtId="0" fontId="5" fillId="3" borderId="4" xfId="0" applyFont="1" applyFill="1" applyBorder="1"/>
    <xf numFmtId="0" fontId="3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Continuous"/>
    </xf>
    <xf numFmtId="0" fontId="31" fillId="3" borderId="2" xfId="0" applyFont="1" applyFill="1" applyBorder="1" applyAlignment="1">
      <alignment horizontal="centerContinuous"/>
    </xf>
    <xf numFmtId="0" fontId="31" fillId="3" borderId="3" xfId="0" applyFont="1" applyFill="1" applyBorder="1" applyAlignment="1">
      <alignment horizontal="centerContinuous"/>
    </xf>
    <xf numFmtId="0" fontId="44" fillId="3" borderId="2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top"/>
    </xf>
    <xf numFmtId="0" fontId="5" fillId="3" borderId="6" xfId="0" applyFont="1" applyFill="1" applyBorder="1" applyAlignment="1">
      <alignment horizontal="centerContinuous" vertical="top"/>
    </xf>
    <xf numFmtId="0" fontId="5" fillId="3" borderId="20" xfId="0" applyFont="1" applyFill="1" applyBorder="1" applyAlignment="1">
      <alignment horizontal="centerContinuous" vertical="top"/>
    </xf>
    <xf numFmtId="164" fontId="3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24" xfId="0" applyNumberFormat="1" applyFont="1" applyBorder="1" applyAlignment="1" applyProtection="1">
      <alignment horizontal="right" vertical="center"/>
      <protection locked="0"/>
    </xf>
    <xf numFmtId="0" fontId="0" fillId="19" borderId="0" xfId="0" applyFill="1"/>
    <xf numFmtId="0" fontId="7" fillId="19" borderId="0" xfId="0" applyFont="1" applyFill="1"/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22" fillId="5" borderId="0" xfId="0" applyFont="1" applyFill="1"/>
    <xf numFmtId="2" fontId="0" fillId="19" borderId="0" xfId="0" applyNumberFormat="1" applyFill="1"/>
    <xf numFmtId="43" fontId="1" fillId="12" borderId="12" xfId="0" applyNumberFormat="1" applyFont="1" applyFill="1" applyBorder="1" applyAlignment="1">
      <alignment horizontal="center" vertical="top"/>
    </xf>
    <xf numFmtId="0" fontId="1" fillId="12" borderId="20" xfId="0" applyFont="1" applyFill="1" applyBorder="1" applyAlignment="1">
      <alignment horizontal="center" vertical="top"/>
    </xf>
    <xf numFmtId="0" fontId="1" fillId="12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 vertical="top"/>
    </xf>
    <xf numFmtId="0" fontId="1" fillId="15" borderId="12" xfId="0" applyFont="1" applyFill="1" applyBorder="1" applyAlignment="1">
      <alignment horizontal="center"/>
    </xf>
    <xf numFmtId="0" fontId="1" fillId="0" borderId="0" xfId="3"/>
    <xf numFmtId="0" fontId="22" fillId="0" borderId="0" xfId="3" applyFont="1"/>
    <xf numFmtId="0" fontId="7" fillId="0" borderId="0" xfId="3" applyFont="1"/>
    <xf numFmtId="0" fontId="10" fillId="0" borderId="0" xfId="3" applyFont="1"/>
    <xf numFmtId="0" fontId="1" fillId="2" borderId="0" xfId="3" applyFill="1"/>
    <xf numFmtId="0" fontId="3" fillId="0" borderId="0" xfId="3" applyFont="1"/>
    <xf numFmtId="0" fontId="3" fillId="2" borderId="0" xfId="3" applyFont="1" applyFill="1" applyAlignment="1">
      <alignment horizontal="center"/>
    </xf>
    <xf numFmtId="0" fontId="1" fillId="0" borderId="0" xfId="3" applyAlignment="1">
      <alignment vertical="top"/>
    </xf>
    <xf numFmtId="0" fontId="1" fillId="0" borderId="0" xfId="3" applyAlignment="1">
      <alignment vertical="center"/>
    </xf>
    <xf numFmtId="0" fontId="1" fillId="2" borderId="0" xfId="3" applyFill="1" applyAlignment="1">
      <alignment vertical="top"/>
    </xf>
    <xf numFmtId="0" fontId="3" fillId="4" borderId="20" xfId="3" applyFont="1" applyFill="1" applyBorder="1"/>
    <xf numFmtId="0" fontId="3" fillId="4" borderId="6" xfId="3" applyFont="1" applyFill="1" applyBorder="1" applyAlignment="1">
      <alignment vertical="center"/>
    </xf>
    <xf numFmtId="0" fontId="3" fillId="4" borderId="20" xfId="3" applyFont="1" applyFill="1" applyBorder="1" applyAlignment="1">
      <alignment vertical="center"/>
    </xf>
    <xf numFmtId="0" fontId="2" fillId="4" borderId="26" xfId="3" applyFont="1" applyFill="1" applyBorder="1"/>
    <xf numFmtId="0" fontId="3" fillId="4" borderId="3" xfId="3" applyFont="1" applyFill="1" applyBorder="1" applyAlignment="1">
      <alignment vertical="center"/>
    </xf>
    <xf numFmtId="0" fontId="3" fillId="4" borderId="2" xfId="3" applyFont="1" applyFill="1" applyBorder="1"/>
    <xf numFmtId="0" fontId="10" fillId="0" borderId="0" xfId="3" applyFont="1" applyAlignment="1">
      <alignment vertical="center"/>
    </xf>
    <xf numFmtId="0" fontId="10" fillId="5" borderId="10" xfId="3" applyFont="1" applyFill="1" applyBorder="1" applyAlignment="1">
      <alignment vertical="center"/>
    </xf>
    <xf numFmtId="0" fontId="6" fillId="5" borderId="0" xfId="3" applyFont="1" applyFill="1" applyAlignment="1">
      <alignment vertical="center"/>
    </xf>
    <xf numFmtId="0" fontId="6" fillId="5" borderId="9" xfId="3" applyFont="1" applyFill="1" applyBorder="1" applyAlignment="1">
      <alignment vertical="center"/>
    </xf>
    <xf numFmtId="0" fontId="6" fillId="5" borderId="10" xfId="3" applyFont="1" applyFill="1" applyBorder="1" applyAlignment="1">
      <alignment vertical="center"/>
    </xf>
    <xf numFmtId="0" fontId="34" fillId="5" borderId="0" xfId="3" applyFont="1" applyFill="1" applyAlignment="1">
      <alignment vertical="center"/>
    </xf>
    <xf numFmtId="0" fontId="24" fillId="5" borderId="0" xfId="3" applyFont="1" applyFill="1"/>
    <xf numFmtId="0" fontId="35" fillId="5" borderId="9" xfId="3" applyFont="1" applyFill="1" applyBorder="1" applyAlignment="1">
      <alignment vertical="center" wrapText="1"/>
    </xf>
    <xf numFmtId="0" fontId="35" fillId="5" borderId="0" xfId="3" applyFont="1" applyFill="1" applyAlignment="1">
      <alignment horizontal="center" vertical="center"/>
    </xf>
    <xf numFmtId="0" fontId="6" fillId="5" borderId="0" xfId="3" applyFont="1" applyFill="1"/>
    <xf numFmtId="0" fontId="6" fillId="5" borderId="0" xfId="3" applyFont="1" applyFill="1" applyAlignment="1">
      <alignment horizontal="center" vertical="center"/>
    </xf>
    <xf numFmtId="0" fontId="6" fillId="5" borderId="10" xfId="3" applyFont="1" applyFill="1" applyBorder="1" applyAlignment="1">
      <alignment horizontal="center" vertical="center"/>
    </xf>
    <xf numFmtId="0" fontId="35" fillId="5" borderId="0" xfId="3" applyFont="1" applyFill="1" applyAlignment="1">
      <alignment vertical="center" wrapText="1"/>
    </xf>
    <xf numFmtId="0" fontId="34" fillId="5" borderId="10" xfId="3" applyFont="1" applyFill="1" applyBorder="1" applyAlignment="1">
      <alignment vertical="center"/>
    </xf>
    <xf numFmtId="0" fontId="23" fillId="8" borderId="19" xfId="3" applyFont="1" applyFill="1" applyBorder="1" applyAlignment="1">
      <alignment vertical="center"/>
    </xf>
    <xf numFmtId="0" fontId="23" fillId="5" borderId="0" xfId="3" applyFont="1" applyFill="1" applyAlignment="1">
      <alignment vertical="center"/>
    </xf>
    <xf numFmtId="0" fontId="3" fillId="5" borderId="0" xfId="3" applyFont="1" applyFill="1"/>
    <xf numFmtId="0" fontId="24" fillId="8" borderId="19" xfId="3" applyFont="1" applyFill="1" applyBorder="1"/>
    <xf numFmtId="0" fontId="24" fillId="0" borderId="10" xfId="3" applyFont="1" applyBorder="1"/>
    <xf numFmtId="0" fontId="24" fillId="0" borderId="0" xfId="3" applyFont="1"/>
    <xf numFmtId="0" fontId="24" fillId="0" borderId="9" xfId="3" applyFont="1" applyBorder="1"/>
    <xf numFmtId="0" fontId="49" fillId="0" borderId="0" xfId="3" applyFont="1"/>
    <xf numFmtId="1" fontId="45" fillId="0" borderId="37" xfId="3" applyNumberFormat="1" applyFont="1" applyBorder="1" applyAlignment="1" applyProtection="1">
      <alignment horizontal="centerContinuous" vertical="center"/>
      <protection locked="0"/>
    </xf>
    <xf numFmtId="1" fontId="45" fillId="0" borderId="29" xfId="3" applyNumberFormat="1" applyFont="1" applyBorder="1" applyAlignment="1" applyProtection="1">
      <alignment horizontal="centerContinuous" vertical="center"/>
      <protection locked="0"/>
    </xf>
    <xf numFmtId="0" fontId="45" fillId="0" borderId="36" xfId="3" applyFont="1" applyBorder="1" applyAlignment="1" applyProtection="1">
      <alignment horizontal="centerContinuous" vertical="center"/>
      <protection locked="0"/>
    </xf>
    <xf numFmtId="0" fontId="45" fillId="0" borderId="5" xfId="3" applyFont="1" applyBorder="1" applyAlignment="1" applyProtection="1">
      <alignment horizontal="centerContinuous" vertical="center"/>
      <protection locked="0"/>
    </xf>
    <xf numFmtId="0" fontId="13" fillId="0" borderId="0" xfId="3" applyFont="1"/>
    <xf numFmtId="0" fontId="33" fillId="0" borderId="0" xfId="3" applyFont="1"/>
    <xf numFmtId="0" fontId="20" fillId="0" borderId="0" xfId="3" applyFont="1" applyAlignment="1">
      <alignment vertical="center"/>
    </xf>
    <xf numFmtId="1" fontId="19" fillId="0" borderId="0" xfId="3" applyNumberFormat="1" applyFont="1" applyAlignment="1">
      <alignment vertical="center"/>
    </xf>
    <xf numFmtId="0" fontId="46" fillId="4" borderId="8" xfId="3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45" fillId="4" borderId="8" xfId="3" applyFont="1" applyFill="1" applyBorder="1" applyAlignment="1">
      <alignment horizontal="center" vertical="center"/>
    </xf>
    <xf numFmtId="0" fontId="13" fillId="4" borderId="33" xfId="3" applyFont="1" applyFill="1" applyBorder="1" applyAlignment="1">
      <alignment horizontal="right" vertical="center"/>
    </xf>
    <xf numFmtId="0" fontId="13" fillId="4" borderId="32" xfId="3" applyFont="1" applyFill="1" applyBorder="1" applyAlignment="1">
      <alignment horizontal="center" vertical="center"/>
    </xf>
    <xf numFmtId="0" fontId="13" fillId="4" borderId="32" xfId="3" applyFont="1" applyFill="1" applyBorder="1" applyAlignment="1">
      <alignment horizontal="left" vertical="center"/>
    </xf>
    <xf numFmtId="0" fontId="13" fillId="4" borderId="31" xfId="3" applyFont="1" applyFill="1" applyBorder="1" applyAlignment="1">
      <alignment horizontal="left" vertical="center"/>
    </xf>
    <xf numFmtId="0" fontId="13" fillId="4" borderId="7" xfId="3" applyFont="1" applyFill="1" applyBorder="1" applyAlignment="1">
      <alignment horizontal="right" vertical="center"/>
    </xf>
    <xf numFmtId="0" fontId="25" fillId="0" borderId="10" xfId="3" applyFont="1" applyBorder="1" applyProtection="1">
      <protection locked="0"/>
    </xf>
    <xf numFmtId="0" fontId="25" fillId="0" borderId="0" xfId="3" applyFont="1" applyProtection="1">
      <protection locked="0"/>
    </xf>
    <xf numFmtId="0" fontId="25" fillId="0" borderId="9" xfId="3" applyFont="1" applyBorder="1" applyProtection="1">
      <protection locked="0"/>
    </xf>
    <xf numFmtId="0" fontId="22" fillId="6" borderId="20" xfId="3" applyFont="1" applyFill="1" applyBorder="1" applyAlignment="1">
      <alignment horizontal="center"/>
    </xf>
    <xf numFmtId="0" fontId="22" fillId="6" borderId="6" xfId="3" applyFont="1" applyFill="1" applyBorder="1" applyAlignment="1">
      <alignment horizontal="center"/>
    </xf>
    <xf numFmtId="0" fontId="22" fillId="6" borderId="26" xfId="3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6" fillId="0" borderId="0" xfId="3" applyFont="1"/>
    <xf numFmtId="0" fontId="22" fillId="6" borderId="3" xfId="3" applyFont="1" applyFill="1" applyBorder="1" applyAlignment="1">
      <alignment horizontal="center"/>
    </xf>
    <xf numFmtId="0" fontId="22" fillId="6" borderId="2" xfId="3" applyFont="1" applyFill="1" applyBorder="1" applyAlignment="1">
      <alignment horizontal="center"/>
    </xf>
    <xf numFmtId="0" fontId="22" fillId="6" borderId="1" xfId="3" applyFont="1" applyFill="1" applyBorder="1" applyAlignment="1">
      <alignment horizontal="center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3" fillId="4" borderId="6" xfId="3" applyFont="1" applyFill="1" applyBorder="1" applyAlignment="1">
      <alignment horizontal="right" vertical="center"/>
    </xf>
    <xf numFmtId="0" fontId="2" fillId="4" borderId="6" xfId="3" applyFont="1" applyFill="1" applyBorder="1" applyAlignment="1">
      <alignment horizontal="right" vertical="center"/>
    </xf>
    <xf numFmtId="0" fontId="3" fillId="0" borderId="25" xfId="3" applyFont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horizontal="center" vertical="center"/>
      <protection locked="0"/>
    </xf>
    <xf numFmtId="0" fontId="3" fillId="0" borderId="24" xfId="3" applyFont="1" applyBorder="1" applyAlignment="1" applyProtection="1">
      <alignment horizontal="right" vertical="center"/>
      <protection locked="0"/>
    </xf>
    <xf numFmtId="0" fontId="3" fillId="4" borderId="2" xfId="3" applyFont="1" applyFill="1" applyBorder="1" applyAlignment="1">
      <alignment horizontal="right"/>
    </xf>
    <xf numFmtId="0" fontId="2" fillId="4" borderId="15" xfId="3" applyFont="1" applyFill="1" applyBorder="1" applyAlignment="1">
      <alignment horizontal="center"/>
    </xf>
    <xf numFmtId="0" fontId="2" fillId="4" borderId="14" xfId="3" applyFont="1" applyFill="1" applyBorder="1" applyAlignment="1">
      <alignment horizontal="center"/>
    </xf>
    <xf numFmtId="0" fontId="2" fillId="4" borderId="13" xfId="3" applyFont="1" applyFill="1" applyBorder="1" applyAlignment="1">
      <alignment horizontal="center"/>
    </xf>
    <xf numFmtId="0" fontId="2" fillId="4" borderId="13" xfId="3" applyFont="1" applyFill="1" applyBorder="1"/>
    <xf numFmtId="0" fontId="3" fillId="4" borderId="16" xfId="3" applyFont="1" applyFill="1" applyBorder="1"/>
    <xf numFmtId="0" fontId="2" fillId="4" borderId="1" xfId="3" applyFont="1" applyFill="1" applyBorder="1" applyAlignment="1">
      <alignment wrapText="1"/>
    </xf>
    <xf numFmtId="0" fontId="5" fillId="0" borderId="0" xfId="3" applyFont="1"/>
    <xf numFmtId="0" fontId="3" fillId="0" borderId="5" xfId="3" applyFont="1" applyBorder="1" applyAlignment="1" applyProtection="1">
      <alignment horizontal="left" vertical="center"/>
      <protection locked="0"/>
    </xf>
    <xf numFmtId="0" fontId="5" fillId="3" borderId="5" xfId="3" applyFont="1" applyFill="1" applyBorder="1"/>
    <xf numFmtId="0" fontId="5" fillId="3" borderId="4" xfId="3" applyFont="1" applyFill="1" applyBorder="1"/>
    <xf numFmtId="0" fontId="1" fillId="2" borderId="0" xfId="3" applyFill="1" applyAlignment="1">
      <alignment horizontal="center"/>
    </xf>
    <xf numFmtId="0" fontId="32" fillId="2" borderId="0" xfId="3" applyFont="1" applyFill="1" applyAlignment="1">
      <alignment vertical="center"/>
    </xf>
    <xf numFmtId="0" fontId="35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" fillId="12" borderId="2" xfId="0" applyFont="1" applyFill="1" applyBorder="1" applyAlignment="1">
      <alignment horizontal="center"/>
    </xf>
    <xf numFmtId="1" fontId="3" fillId="4" borderId="26" xfId="0" applyNumberFormat="1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23" fillId="5" borderId="9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10" xfId="0" applyFont="1" applyFill="1" applyBorder="1" applyAlignment="1" applyProtection="1">
      <alignment horizontal="center"/>
    </xf>
    <xf numFmtId="0" fontId="18" fillId="4" borderId="21" xfId="0" applyFont="1" applyFill="1" applyBorder="1" applyAlignment="1" applyProtection="1">
      <alignment horizontal="left" vertical="top" wrapText="1"/>
    </xf>
    <xf numFmtId="0" fontId="12" fillId="4" borderId="27" xfId="0" applyFont="1" applyFill="1" applyBorder="1" applyAlignment="1" applyProtection="1">
      <alignment horizontal="left" vertical="top" wrapText="1"/>
    </xf>
    <xf numFmtId="0" fontId="12" fillId="4" borderId="28" xfId="0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horizontal="left" vertical="center" textRotation="90"/>
    </xf>
    <xf numFmtId="0" fontId="11" fillId="4" borderId="47" xfId="0" applyFont="1" applyFill="1" applyBorder="1" applyAlignment="1" applyProtection="1">
      <alignment horizontal="left" vertical="center" textRotation="90"/>
    </xf>
    <xf numFmtId="0" fontId="11" fillId="4" borderId="12" xfId="0" applyFont="1" applyFill="1" applyBorder="1" applyAlignment="1" applyProtection="1">
      <alignment horizontal="left" vertical="center" textRotation="90"/>
    </xf>
    <xf numFmtId="2" fontId="46" fillId="4" borderId="5" xfId="0" applyNumberFormat="1" applyFont="1" applyFill="1" applyBorder="1" applyAlignment="1" applyProtection="1">
      <alignment horizontal="center" vertical="center"/>
    </xf>
    <xf numFmtId="2" fontId="46" fillId="4" borderId="36" xfId="0" applyNumberFormat="1" applyFont="1" applyFill="1" applyBorder="1" applyAlignment="1" applyProtection="1">
      <alignment horizontal="center" vertical="center"/>
    </xf>
    <xf numFmtId="2" fontId="46" fillId="4" borderId="37" xfId="0" applyNumberFormat="1" applyFont="1" applyFill="1" applyBorder="1" applyAlignment="1" applyProtection="1">
      <alignment horizontal="center" vertical="center"/>
    </xf>
    <xf numFmtId="166" fontId="14" fillId="0" borderId="31" xfId="0" applyNumberFormat="1" applyFont="1" applyBorder="1" applyAlignment="1" applyProtection="1">
      <alignment horizontal="center" vertical="center"/>
      <protection locked="0"/>
    </xf>
    <xf numFmtId="166" fontId="14" fillId="0" borderId="45" xfId="0" applyNumberFormat="1" applyFont="1" applyBorder="1" applyAlignment="1" applyProtection="1">
      <alignment horizontal="center" vertical="center"/>
      <protection locked="0"/>
    </xf>
    <xf numFmtId="169" fontId="14" fillId="0" borderId="34" xfId="0" applyNumberFormat="1" applyFont="1" applyBorder="1" applyAlignment="1" applyProtection="1">
      <alignment horizontal="center" vertical="center"/>
      <protection locked="0"/>
    </xf>
    <xf numFmtId="169" fontId="14" fillId="0" borderId="33" xfId="0" applyNumberFormat="1" applyFont="1" applyBorder="1" applyAlignment="1" applyProtection="1">
      <alignment horizontal="center" vertical="center"/>
      <protection locked="0"/>
    </xf>
    <xf numFmtId="0" fontId="46" fillId="0" borderId="3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center" vertical="center"/>
      <protection locked="0"/>
    </xf>
    <xf numFmtId="0" fontId="46" fillId="0" borderId="33" xfId="0" applyFont="1" applyBorder="1" applyAlignment="1" applyProtection="1">
      <alignment horizontal="center" vertical="center"/>
      <protection locked="0"/>
    </xf>
    <xf numFmtId="166" fontId="12" fillId="0" borderId="31" xfId="0" applyNumberFormat="1" applyFont="1" applyBorder="1" applyAlignment="1" applyProtection="1">
      <alignment horizontal="center" vertical="center"/>
      <protection locked="0"/>
    </xf>
    <xf numFmtId="169" fontId="12" fillId="0" borderId="34" xfId="0" applyNumberFormat="1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/>
      <protection locked="0"/>
    </xf>
    <xf numFmtId="0" fontId="26" fillId="0" borderId="27" xfId="0" applyFont="1" applyBorder="1" applyAlignment="1" applyProtection="1">
      <alignment horizontal="center"/>
      <protection locked="0"/>
    </xf>
    <xf numFmtId="0" fontId="26" fillId="0" borderId="28" xfId="0" applyFont="1" applyBorder="1" applyAlignment="1" applyProtection="1">
      <alignment horizontal="center"/>
      <protection locked="0"/>
    </xf>
    <xf numFmtId="0" fontId="45" fillId="0" borderId="1" xfId="0" applyFont="1" applyBorder="1" applyAlignment="1" applyProtection="1">
      <alignment horizontal="center"/>
      <protection locked="0"/>
    </xf>
    <xf numFmtId="0" fontId="45" fillId="0" borderId="2" xfId="0" applyFont="1" applyBorder="1" applyAlignment="1" applyProtection="1">
      <alignment horizontal="center"/>
      <protection locked="0"/>
    </xf>
    <xf numFmtId="0" fontId="45" fillId="0" borderId="3" xfId="0" applyFont="1" applyBorder="1" applyAlignment="1" applyProtection="1">
      <alignment horizontal="center"/>
      <protection locked="0"/>
    </xf>
    <xf numFmtId="1" fontId="38" fillId="0" borderId="29" xfId="0" applyNumberFormat="1" applyFont="1" applyBorder="1" applyAlignment="1" applyProtection="1">
      <alignment horizontal="center" vertical="center"/>
      <protection locked="0"/>
    </xf>
    <xf numFmtId="1" fontId="38" fillId="0" borderId="37" xfId="0" applyNumberFormat="1" applyFont="1" applyBorder="1" applyAlignment="1" applyProtection="1">
      <alignment horizontal="center" vertical="center"/>
      <protection locked="0"/>
    </xf>
    <xf numFmtId="166" fontId="14" fillId="0" borderId="32" xfId="0" applyNumberFormat="1" applyFont="1" applyBorder="1" applyAlignment="1" applyProtection="1">
      <alignment horizontal="center" vertical="center"/>
      <protection locked="0"/>
    </xf>
    <xf numFmtId="169" fontId="14" fillId="0" borderId="32" xfId="0" applyNumberFormat="1" applyFont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/>
    </xf>
    <xf numFmtId="0" fontId="13" fillId="4" borderId="14" xfId="0" applyFont="1" applyFill="1" applyBorder="1" applyAlignment="1" applyProtection="1">
      <alignment horizontal="left" vertical="center"/>
    </xf>
    <xf numFmtId="0" fontId="13" fillId="4" borderId="38" xfId="0" applyFont="1" applyFill="1" applyBorder="1" applyAlignment="1" applyProtection="1">
      <alignment horizontal="left" vertical="center"/>
    </xf>
    <xf numFmtId="2" fontId="45" fillId="4" borderId="31" xfId="0" applyNumberFormat="1" applyFont="1" applyFill="1" applyBorder="1" applyAlignment="1" applyProtection="1">
      <alignment horizontal="center" vertical="center"/>
    </xf>
    <xf numFmtId="2" fontId="45" fillId="4" borderId="32" xfId="0" applyNumberFormat="1" applyFont="1" applyFill="1" applyBorder="1" applyAlignment="1" applyProtection="1">
      <alignment horizontal="center" vertical="center"/>
    </xf>
    <xf numFmtId="2" fontId="45" fillId="4" borderId="33" xfId="0" applyNumberFormat="1" applyFont="1" applyFill="1" applyBorder="1" applyAlignment="1" applyProtection="1">
      <alignment horizontal="center" vertical="center"/>
    </xf>
    <xf numFmtId="164" fontId="38" fillId="0" borderId="5" xfId="0" applyNumberFormat="1" applyFont="1" applyBorder="1" applyAlignment="1" applyProtection="1">
      <alignment horizontal="center" vertical="center"/>
      <protection locked="0"/>
    </xf>
    <xf numFmtId="164" fontId="38" fillId="0" borderId="36" xfId="0" applyNumberFormat="1" applyFont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left" vertical="center"/>
    </xf>
    <xf numFmtId="0" fontId="21" fillId="4" borderId="9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26" xfId="0" applyFont="1" applyFill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left" vertical="center"/>
    </xf>
    <xf numFmtId="0" fontId="45" fillId="4" borderId="34" xfId="0" applyFont="1" applyFill="1" applyBorder="1" applyAlignment="1" applyProtection="1">
      <alignment horizontal="right" vertical="center"/>
    </xf>
    <xf numFmtId="0" fontId="45" fillId="4" borderId="32" xfId="0" applyFont="1" applyFill="1" applyBorder="1" applyAlignment="1" applyProtection="1">
      <alignment horizontal="right" vertical="center"/>
    </xf>
    <xf numFmtId="0" fontId="13" fillId="4" borderId="39" xfId="0" applyFont="1" applyFill="1" applyBorder="1" applyAlignment="1" applyProtection="1">
      <alignment horizontal="right" vertical="center"/>
    </xf>
    <xf numFmtId="0" fontId="13" fillId="4" borderId="14" xfId="0" applyFont="1" applyFill="1" applyBorder="1" applyAlignment="1" applyProtection="1">
      <alignment horizontal="right" vertical="center"/>
    </xf>
    <xf numFmtId="0" fontId="13" fillId="4" borderId="38" xfId="0" applyFont="1" applyFill="1" applyBorder="1" applyAlignment="1" applyProtection="1">
      <alignment horizontal="right" vertical="center"/>
    </xf>
    <xf numFmtId="0" fontId="13" fillId="4" borderId="49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right" vertical="center"/>
    </xf>
    <xf numFmtId="0" fontId="13" fillId="4" borderId="10" xfId="0" applyFont="1" applyFill="1" applyBorder="1" applyAlignment="1" applyProtection="1">
      <alignment horizontal="right" vertical="center"/>
    </xf>
    <xf numFmtId="0" fontId="13" fillId="4" borderId="50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right" vertical="center"/>
    </xf>
    <xf numFmtId="0" fontId="13" fillId="4" borderId="20" xfId="0" applyFont="1" applyFill="1" applyBorder="1" applyAlignment="1" applyProtection="1">
      <alignment horizontal="right" vertical="center"/>
    </xf>
    <xf numFmtId="164" fontId="46" fillId="0" borderId="5" xfId="0" applyNumberFormat="1" applyFont="1" applyBorder="1" applyAlignment="1" applyProtection="1">
      <alignment horizontal="center" vertical="center"/>
      <protection locked="0"/>
    </xf>
    <xf numFmtId="164" fontId="46" fillId="0" borderId="36" xfId="0" applyNumberFormat="1" applyFont="1" applyBorder="1" applyAlignment="1" applyProtection="1">
      <alignment horizontal="center" vertical="center"/>
      <protection locked="0"/>
    </xf>
    <xf numFmtId="1" fontId="46" fillId="0" borderId="29" xfId="0" applyNumberFormat="1" applyFont="1" applyBorder="1" applyAlignment="1" applyProtection="1">
      <alignment horizontal="center" vertical="center"/>
      <protection locked="0"/>
    </xf>
    <xf numFmtId="1" fontId="46" fillId="0" borderId="37" xfId="0" applyNumberFormat="1" applyFont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38" xfId="0" applyFont="1" applyFill="1" applyBorder="1" applyAlignment="1" applyProtection="1">
      <alignment horizontal="center" vertical="center"/>
    </xf>
    <xf numFmtId="166" fontId="12" fillId="0" borderId="32" xfId="0" applyNumberFormat="1" applyFont="1" applyBorder="1" applyAlignment="1" applyProtection="1">
      <alignment horizontal="center" vertical="center"/>
      <protection locked="0"/>
    </xf>
    <xf numFmtId="169" fontId="12" fillId="0" borderId="32" xfId="0" applyNumberFormat="1" applyFont="1" applyBorder="1" applyAlignment="1" applyProtection="1">
      <alignment horizontal="center" vertical="center"/>
      <protection locked="0"/>
    </xf>
    <xf numFmtId="169" fontId="12" fillId="0" borderId="33" xfId="0" applyNumberFormat="1" applyFont="1" applyBorder="1" applyAlignment="1" applyProtection="1">
      <alignment horizontal="center" vertical="center"/>
      <protection locked="0"/>
    </xf>
    <xf numFmtId="0" fontId="45" fillId="0" borderId="3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center" vertical="center"/>
      <protection locked="0"/>
    </xf>
    <xf numFmtId="0" fontId="45" fillId="0" borderId="33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166" fontId="8" fillId="0" borderId="31" xfId="0" applyNumberFormat="1" applyFont="1" applyBorder="1" applyAlignment="1" applyProtection="1">
      <alignment horizontal="center" vertical="center"/>
      <protection locked="0"/>
    </xf>
    <xf numFmtId="166" fontId="8" fillId="0" borderId="45" xfId="0" applyNumberFormat="1" applyFont="1" applyBorder="1" applyAlignment="1" applyProtection="1">
      <alignment horizontal="center" vertical="center"/>
      <protection locked="0"/>
    </xf>
    <xf numFmtId="0" fontId="13" fillId="4" borderId="34" xfId="0" applyFont="1" applyFill="1" applyBorder="1" applyAlignment="1" applyProtection="1">
      <alignment horizontal="center" vertical="center"/>
    </xf>
    <xf numFmtId="0" fontId="13" fillId="4" borderId="45" xfId="0" applyFont="1" applyFill="1" applyBorder="1" applyAlignment="1" applyProtection="1">
      <alignment horizontal="center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32" xfId="0" applyFont="1" applyFill="1" applyBorder="1" applyAlignment="1" applyProtection="1">
      <alignment horizontal="left" vertical="center"/>
    </xf>
    <xf numFmtId="0" fontId="13" fillId="4" borderId="33" xfId="0" applyFont="1" applyFill="1" applyBorder="1" applyAlignment="1" applyProtection="1">
      <alignment horizontal="left" vertical="center"/>
    </xf>
    <xf numFmtId="0" fontId="46" fillId="4" borderId="29" xfId="0" applyFont="1" applyFill="1" applyBorder="1" applyAlignment="1" applyProtection="1">
      <alignment horizontal="right" vertical="center"/>
    </xf>
    <xf numFmtId="0" fontId="46" fillId="4" borderId="36" xfId="0" applyFont="1" applyFill="1" applyBorder="1" applyAlignment="1" applyProtection="1">
      <alignment horizontal="right" vertical="center"/>
    </xf>
    <xf numFmtId="0" fontId="46" fillId="0" borderId="1" xfId="0" applyFont="1" applyBorder="1" applyAlignment="1" applyProtection="1">
      <alignment horizontal="center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3" xfId="0" applyFont="1" applyBorder="1" applyAlignment="1" applyProtection="1">
      <alignment horizontal="center"/>
      <protection locked="0"/>
    </xf>
    <xf numFmtId="0" fontId="13" fillId="4" borderId="31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vertical="center"/>
    </xf>
    <xf numFmtId="0" fontId="13" fillId="4" borderId="45" xfId="0" applyFont="1" applyFill="1" applyBorder="1" applyAlignment="1" applyProtection="1">
      <alignment vertical="center"/>
    </xf>
    <xf numFmtId="0" fontId="3" fillId="4" borderId="35" xfId="1" applyFont="1" applyFill="1" applyBorder="1" applyAlignment="1" applyProtection="1">
      <alignment horizontal="left" vertical="center"/>
    </xf>
    <xf numFmtId="0" fontId="43" fillId="4" borderId="8" xfId="1" applyFont="1" applyFill="1" applyBorder="1" applyAlignment="1" applyProtection="1">
      <alignment horizontal="left" vertical="center"/>
    </xf>
    <xf numFmtId="0" fontId="43" fillId="4" borderId="26" xfId="1" applyFont="1" applyFill="1" applyBorder="1" applyAlignment="1" applyProtection="1">
      <alignment horizontal="left" vertical="center"/>
    </xf>
    <xf numFmtId="0" fontId="43" fillId="4" borderId="6" xfId="1" applyFont="1" applyFill="1" applyBorder="1" applyAlignment="1" applyProtection="1">
      <alignment horizontal="left" vertical="center"/>
    </xf>
    <xf numFmtId="0" fontId="36" fillId="2" borderId="0" xfId="0" applyFont="1" applyFill="1" applyAlignment="1" applyProtection="1">
      <alignment horizontal="left" vertical="center"/>
    </xf>
    <xf numFmtId="164" fontId="45" fillId="0" borderId="5" xfId="0" applyNumberFormat="1" applyFont="1" applyBorder="1" applyAlignment="1" applyProtection="1">
      <alignment horizontal="center" vertical="center"/>
      <protection locked="0"/>
    </xf>
    <xf numFmtId="164" fontId="45" fillId="0" borderId="36" xfId="0" applyNumberFormat="1" applyFont="1" applyBorder="1" applyAlignment="1" applyProtection="1">
      <alignment horizontal="center" vertical="center"/>
      <protection locked="0"/>
    </xf>
    <xf numFmtId="1" fontId="45" fillId="0" borderId="29" xfId="0" applyNumberFormat="1" applyFont="1" applyBorder="1" applyAlignment="1" applyProtection="1">
      <alignment horizontal="center" vertical="center"/>
      <protection locked="0"/>
    </xf>
    <xf numFmtId="1" fontId="45" fillId="0" borderId="37" xfId="0" applyNumberFormat="1" applyFont="1" applyBorder="1" applyAlignment="1" applyProtection="1">
      <alignment horizontal="center" vertical="center"/>
      <protection locked="0"/>
    </xf>
    <xf numFmtId="0" fontId="22" fillId="6" borderId="26" xfId="0" applyFont="1" applyFill="1" applyBorder="1" applyAlignment="1" applyProtection="1">
      <alignment horizontal="center"/>
    </xf>
    <xf numFmtId="0" fontId="22" fillId="6" borderId="6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1" xfId="0" applyFont="1" applyFill="1" applyBorder="1" applyAlignment="1" applyProtection="1">
      <alignment horizontal="center"/>
    </xf>
    <xf numFmtId="0" fontId="22" fillId="6" borderId="2" xfId="0" applyFont="1" applyFill="1" applyBorder="1" applyAlignment="1" applyProtection="1">
      <alignment horizontal="center"/>
    </xf>
    <xf numFmtId="0" fontId="22" fillId="6" borderId="3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28" fillId="2" borderId="27" xfId="0" applyFont="1" applyFill="1" applyBorder="1" applyAlignment="1" applyProtection="1">
      <alignment horizont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1" fontId="3" fillId="4" borderId="20" xfId="0" applyNumberFormat="1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10" xfId="0" applyFont="1" applyFill="1" applyBorder="1" applyAlignment="1" applyProtection="1">
      <alignment horizontal="left" vertical="center"/>
    </xf>
    <xf numFmtId="0" fontId="0" fillId="6" borderId="26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22" fillId="17" borderId="9" xfId="0" applyFont="1" applyFill="1" applyBorder="1" applyAlignment="1" applyProtection="1">
      <alignment horizontal="center" vertical="center" wrapText="1"/>
      <protection locked="0"/>
    </xf>
    <xf numFmtId="0" fontId="22" fillId="17" borderId="0" xfId="0" applyFont="1" applyFill="1" applyBorder="1" applyAlignment="1" applyProtection="1">
      <alignment horizontal="center" vertical="center" wrapText="1"/>
      <protection locked="0"/>
    </xf>
    <xf numFmtId="0" fontId="22" fillId="17" borderId="10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 vertical="center"/>
    </xf>
    <xf numFmtId="0" fontId="11" fillId="6" borderId="3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1" fillId="6" borderId="6" xfId="0" applyFont="1" applyFill="1" applyBorder="1" applyAlignment="1" applyProtection="1">
      <alignment horizontal="left" vertical="center"/>
    </xf>
    <xf numFmtId="0" fontId="11" fillId="6" borderId="20" xfId="0" applyFont="1" applyFill="1" applyBorder="1" applyAlignment="1" applyProtection="1">
      <alignment horizontal="left" vertical="center"/>
    </xf>
    <xf numFmtId="0" fontId="28" fillId="6" borderId="1" xfId="0" applyFont="1" applyFill="1" applyBorder="1" applyAlignment="1" applyProtection="1">
      <alignment horizontal="center"/>
    </xf>
    <xf numFmtId="0" fontId="28" fillId="6" borderId="2" xfId="0" applyFont="1" applyFill="1" applyBorder="1" applyAlignment="1" applyProtection="1">
      <alignment horizontal="center"/>
    </xf>
    <xf numFmtId="0" fontId="28" fillId="6" borderId="3" xfId="0" applyFont="1" applyFill="1" applyBorder="1" applyAlignment="1" applyProtection="1">
      <alignment horizontal="center"/>
    </xf>
    <xf numFmtId="166" fontId="12" fillId="0" borderId="45" xfId="0" applyNumberFormat="1" applyFont="1" applyBorder="1" applyAlignment="1" applyProtection="1">
      <alignment horizontal="center" vertical="center"/>
      <protection locked="0"/>
    </xf>
    <xf numFmtId="2" fontId="46" fillId="0" borderId="31" xfId="0" applyNumberFormat="1" applyFont="1" applyBorder="1" applyAlignment="1" applyProtection="1">
      <alignment horizontal="center" vertical="center"/>
      <protection locked="0"/>
    </xf>
    <xf numFmtId="2" fontId="46" fillId="0" borderId="32" xfId="0" applyNumberFormat="1" applyFont="1" applyBorder="1" applyAlignment="1" applyProtection="1">
      <alignment horizontal="center" vertical="center"/>
      <protection locked="0"/>
    </xf>
    <xf numFmtId="2" fontId="46" fillId="0" borderId="33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left"/>
    </xf>
    <xf numFmtId="0" fontId="13" fillId="3" borderId="14" xfId="0" applyFont="1" applyFill="1" applyBorder="1" applyAlignment="1" applyProtection="1">
      <alignment horizontal="left"/>
    </xf>
    <xf numFmtId="0" fontId="13" fillId="3" borderId="38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165" fontId="13" fillId="3" borderId="39" xfId="0" applyNumberFormat="1" applyFont="1" applyFill="1" applyBorder="1" applyAlignment="1" applyProtection="1">
      <alignment horizontal="center"/>
    </xf>
    <xf numFmtId="165" fontId="13" fillId="3" borderId="40" xfId="0" applyNumberFormat="1" applyFont="1" applyFill="1" applyBorder="1" applyAlignment="1" applyProtection="1">
      <alignment horizontal="center"/>
    </xf>
    <xf numFmtId="165" fontId="3" fillId="0" borderId="29" xfId="0" applyNumberFormat="1" applyFont="1" applyFill="1" applyBorder="1" applyAlignment="1" applyProtection="1">
      <alignment horizontal="center" vertical="center"/>
      <protection locked="0"/>
    </xf>
    <xf numFmtId="165" fontId="3" fillId="0" borderId="30" xfId="0" applyNumberFormat="1" applyFont="1" applyFill="1" applyBorder="1" applyAlignment="1" applyProtection="1">
      <alignment horizontal="center" vertical="center"/>
      <protection locked="0"/>
    </xf>
    <xf numFmtId="1" fontId="13" fillId="3" borderId="39" xfId="0" applyNumberFormat="1" applyFont="1" applyFill="1" applyBorder="1" applyAlignment="1" applyProtection="1">
      <alignment horizontal="center"/>
    </xf>
    <xf numFmtId="1" fontId="13" fillId="3" borderId="14" xfId="0" applyNumberFormat="1" applyFont="1" applyFill="1" applyBorder="1" applyAlignment="1" applyProtection="1">
      <alignment horizontal="center"/>
    </xf>
    <xf numFmtId="1" fontId="3" fillId="0" borderId="29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Fill="1" applyBorder="1" applyAlignment="1" applyProtection="1">
      <alignment horizontal="center" vertical="center"/>
      <protection locked="0"/>
    </xf>
    <xf numFmtId="164" fontId="13" fillId="3" borderId="4" xfId="0" applyNumberFormat="1" applyFont="1" applyFill="1" applyBorder="1" applyAlignment="1" applyProtection="1">
      <alignment horizontal="center"/>
    </xf>
    <xf numFmtId="164" fontId="13" fillId="3" borderId="14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left" vertical="center"/>
      <protection locked="0"/>
    </xf>
    <xf numFmtId="0" fontId="39" fillId="0" borderId="36" xfId="1" applyFont="1" applyFill="1" applyBorder="1" applyAlignment="1" applyProtection="1">
      <alignment horizontal="left" vertical="center"/>
      <protection locked="0"/>
    </xf>
    <xf numFmtId="0" fontId="39" fillId="0" borderId="37" xfId="1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/>
    </xf>
    <xf numFmtId="0" fontId="23" fillId="5" borderId="2" xfId="0" applyFont="1" applyFill="1" applyBorder="1" applyAlignment="1" applyProtection="1">
      <alignment horizontal="center"/>
    </xf>
    <xf numFmtId="0" fontId="23" fillId="5" borderId="3" xfId="0" applyFont="1" applyFill="1" applyBorder="1" applyAlignment="1" applyProtection="1">
      <alignment horizontal="center"/>
    </xf>
    <xf numFmtId="166" fontId="12" fillId="0" borderId="41" xfId="0" applyNumberFormat="1" applyFont="1" applyBorder="1" applyAlignment="1" applyProtection="1">
      <alignment horizontal="center" vertical="center"/>
      <protection locked="0"/>
    </xf>
    <xf numFmtId="166" fontId="12" fillId="0" borderId="42" xfId="0" applyNumberFormat="1" applyFont="1" applyBorder="1" applyAlignment="1" applyProtection="1">
      <alignment horizontal="center" vertical="center"/>
      <protection locked="0"/>
    </xf>
    <xf numFmtId="169" fontId="12" fillId="0" borderId="43" xfId="0" applyNumberFormat="1" applyFont="1" applyBorder="1" applyAlignment="1" applyProtection="1">
      <alignment horizontal="center" vertical="center"/>
      <protection locked="0"/>
    </xf>
    <xf numFmtId="169" fontId="12" fillId="0" borderId="44" xfId="0" applyNumberFormat="1" applyFont="1" applyBorder="1" applyAlignment="1" applyProtection="1">
      <alignment horizontal="center" vertical="center"/>
      <protection locked="0"/>
    </xf>
    <xf numFmtId="0" fontId="23" fillId="5" borderId="26" xfId="0" applyFont="1" applyFill="1" applyBorder="1" applyAlignment="1" applyProtection="1">
      <alignment horizontal="center"/>
    </xf>
    <xf numFmtId="0" fontId="23" fillId="5" borderId="6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8" borderId="21" xfId="0" applyFont="1" applyFill="1" applyBorder="1" applyAlignment="1" applyProtection="1">
      <alignment horizontal="center"/>
    </xf>
    <xf numFmtId="0" fontId="8" fillId="8" borderId="28" xfId="0" applyFont="1" applyFill="1" applyBorder="1" applyAlignment="1" applyProtection="1">
      <alignment horizontal="center"/>
    </xf>
    <xf numFmtId="0" fontId="45" fillId="0" borderId="9" xfId="0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center"/>
      <protection locked="0"/>
    </xf>
    <xf numFmtId="0" fontId="45" fillId="0" borderId="10" xfId="0" applyFont="1" applyFill="1" applyBorder="1" applyAlignment="1" applyProtection="1">
      <alignment horizontal="center"/>
      <protection locked="0"/>
    </xf>
    <xf numFmtId="0" fontId="38" fillId="0" borderId="9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10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38" fillId="0" borderId="3" xfId="0" applyFont="1" applyBorder="1" applyAlignment="1" applyProtection="1">
      <alignment horizontal="center"/>
      <protection locked="0"/>
    </xf>
    <xf numFmtId="0" fontId="46" fillId="0" borderId="1" xfId="3" applyFont="1" applyBorder="1" applyAlignment="1" applyProtection="1">
      <alignment horizontal="center"/>
      <protection locked="0"/>
    </xf>
    <xf numFmtId="0" fontId="46" fillId="0" borderId="2" xfId="3" applyFont="1" applyBorder="1" applyAlignment="1" applyProtection="1">
      <alignment horizontal="center"/>
      <protection locked="0"/>
    </xf>
    <xf numFmtId="0" fontId="46" fillId="0" borderId="3" xfId="3" applyFont="1" applyBorder="1" applyAlignment="1" applyProtection="1">
      <alignment horizontal="center"/>
      <protection locked="0"/>
    </xf>
    <xf numFmtId="0" fontId="3" fillId="18" borderId="21" xfId="0" applyFont="1" applyFill="1" applyBorder="1" applyAlignment="1" applyProtection="1">
      <alignment horizontal="left"/>
    </xf>
    <xf numFmtId="0" fontId="28" fillId="18" borderId="27" xfId="0" applyFont="1" applyFill="1" applyBorder="1" applyAlignment="1" applyProtection="1">
      <alignment horizontal="left"/>
    </xf>
    <xf numFmtId="0" fontId="28" fillId="18" borderId="28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14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left" vertical="center"/>
    </xf>
    <xf numFmtId="0" fontId="11" fillId="5" borderId="9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10" xfId="0" applyFont="1" applyFill="1" applyBorder="1" applyAlignment="1" applyProtection="1">
      <alignment horizontal="left" vertical="center"/>
    </xf>
    <xf numFmtId="0" fontId="11" fillId="5" borderId="26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20" xfId="0" applyFont="1" applyFill="1" applyBorder="1" applyAlignment="1" applyProtection="1">
      <alignment horizontal="left" vertical="center"/>
    </xf>
    <xf numFmtId="166" fontId="12" fillId="0" borderId="35" xfId="0" applyNumberFormat="1" applyFont="1" applyBorder="1" applyAlignment="1" applyProtection="1">
      <alignment horizontal="center" vertical="center"/>
      <protection locked="0"/>
    </xf>
    <xf numFmtId="166" fontId="12" fillId="0" borderId="8" xfId="0" applyNumberFormat="1" applyFont="1" applyBorder="1" applyAlignment="1" applyProtection="1">
      <alignment horizontal="center" vertical="center"/>
      <protection locked="0"/>
    </xf>
    <xf numFmtId="169" fontId="12" fillId="0" borderId="8" xfId="0" applyNumberFormat="1" applyFont="1" applyBorder="1" applyAlignment="1" applyProtection="1">
      <alignment horizontal="center" vertical="center"/>
      <protection locked="0"/>
    </xf>
    <xf numFmtId="169" fontId="12" fillId="0" borderId="46" xfId="0" applyNumberFormat="1" applyFont="1" applyBorder="1" applyAlignment="1" applyProtection="1">
      <alignment horizontal="center" vertical="center"/>
      <protection locked="0"/>
    </xf>
    <xf numFmtId="43" fontId="0" fillId="2" borderId="0" xfId="0" applyNumberFormat="1" applyFill="1" applyAlignment="1">
      <alignment horizontal="center"/>
    </xf>
    <xf numFmtId="43" fontId="36" fillId="2" borderId="0" xfId="0" applyNumberFormat="1" applyFont="1" applyFill="1" applyAlignment="1">
      <alignment horizontal="left" wrapText="1"/>
    </xf>
    <xf numFmtId="43" fontId="3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40" fillId="2" borderId="59" xfId="0" applyFont="1" applyFill="1" applyBorder="1" applyAlignment="1">
      <alignment horizontal="center" vertical="center"/>
    </xf>
    <xf numFmtId="0" fontId="41" fillId="2" borderId="59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textRotation="90"/>
    </xf>
    <xf numFmtId="0" fontId="3" fillId="4" borderId="52" xfId="0" applyFont="1" applyFill="1" applyBorder="1" applyAlignment="1">
      <alignment horizontal="center" textRotation="90"/>
    </xf>
    <xf numFmtId="0" fontId="29" fillId="11" borderId="11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30" fillId="4" borderId="53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55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/>
    </xf>
    <xf numFmtId="0" fontId="29" fillId="16" borderId="2" xfId="0" applyFont="1" applyFill="1" applyBorder="1" applyAlignment="1">
      <alignment horizontal="center"/>
    </xf>
    <xf numFmtId="0" fontId="29" fillId="16" borderId="3" xfId="0" applyFont="1" applyFill="1" applyBorder="1" applyAlignment="1">
      <alignment horizontal="center"/>
    </xf>
    <xf numFmtId="0" fontId="37" fillId="4" borderId="56" xfId="0" applyFont="1" applyFill="1" applyBorder="1" applyAlignment="1">
      <alignment horizontal="center"/>
    </xf>
    <xf numFmtId="0" fontId="37" fillId="4" borderId="57" xfId="0" applyFont="1" applyFill="1" applyBorder="1" applyAlignment="1">
      <alignment horizontal="center"/>
    </xf>
    <xf numFmtId="0" fontId="37" fillId="4" borderId="58" xfId="0" applyFont="1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3" fillId="12" borderId="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textRotation="90"/>
    </xf>
    <xf numFmtId="0" fontId="3" fillId="4" borderId="18" xfId="0" applyFont="1" applyFill="1" applyBorder="1" applyAlignment="1">
      <alignment horizontal="center" textRotation="90"/>
    </xf>
    <xf numFmtId="0" fontId="42" fillId="16" borderId="26" xfId="0" applyFont="1" applyFill="1" applyBorder="1" applyAlignment="1">
      <alignment horizontal="center"/>
    </xf>
    <xf numFmtId="0" fontId="42" fillId="16" borderId="6" xfId="0" applyFont="1" applyFill="1" applyBorder="1" applyAlignment="1">
      <alignment horizontal="center"/>
    </xf>
    <xf numFmtId="0" fontId="42" fillId="16" borderId="20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1" fillId="7" borderId="56" xfId="0" applyFont="1" applyFill="1" applyBorder="1" applyAlignment="1">
      <alignment horizontal="center"/>
    </xf>
    <xf numFmtId="0" fontId="31" fillId="7" borderId="57" xfId="0" applyFont="1" applyFill="1" applyBorder="1" applyAlignment="1">
      <alignment horizontal="center"/>
    </xf>
    <xf numFmtId="0" fontId="3" fillId="12" borderId="47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1" fillId="7" borderId="58" xfId="0" applyFont="1" applyFill="1" applyBorder="1" applyAlignment="1">
      <alignment horizontal="center"/>
    </xf>
    <xf numFmtId="0" fontId="29" fillId="14" borderId="11" xfId="0" applyFont="1" applyFill="1" applyBorder="1" applyAlignment="1">
      <alignment horizontal="center" vertical="center"/>
    </xf>
    <xf numFmtId="0" fontId="29" fillId="14" borderId="47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47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0" fontId="36" fillId="2" borderId="0" xfId="3" applyFont="1" applyFill="1" applyAlignment="1">
      <alignment horizontal="left" vertical="center"/>
    </xf>
    <xf numFmtId="0" fontId="3" fillId="2" borderId="6" xfId="3" applyFont="1" applyFill="1" applyBorder="1" applyAlignment="1">
      <alignment horizontal="center"/>
    </xf>
    <xf numFmtId="0" fontId="44" fillId="3" borderId="1" xfId="3" applyFont="1" applyFill="1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26" xfId="3" applyBorder="1"/>
    <xf numFmtId="0" fontId="1" fillId="0" borderId="6" xfId="3" applyBorder="1"/>
    <xf numFmtId="0" fontId="1" fillId="0" borderId="20" xfId="3" applyBorder="1"/>
    <xf numFmtId="0" fontId="13" fillId="3" borderId="14" xfId="3" applyFont="1" applyFill="1" applyBorder="1" applyAlignment="1">
      <alignment horizontal="left"/>
    </xf>
    <xf numFmtId="0" fontId="13" fillId="3" borderId="38" xfId="3" applyFont="1" applyFill="1" applyBorder="1" applyAlignment="1">
      <alignment horizontal="left"/>
    </xf>
    <xf numFmtId="0" fontId="13" fillId="3" borderId="4" xfId="3" applyFont="1" applyFill="1" applyBorder="1" applyAlignment="1">
      <alignment horizontal="center"/>
    </xf>
    <xf numFmtId="0" fontId="13" fillId="3" borderId="14" xfId="3" applyFont="1" applyFill="1" applyBorder="1" applyAlignment="1">
      <alignment horizontal="center"/>
    </xf>
    <xf numFmtId="0" fontId="13" fillId="3" borderId="39" xfId="3" applyFont="1" applyFill="1" applyBorder="1" applyAlignment="1">
      <alignment horizontal="center"/>
    </xf>
    <xf numFmtId="0" fontId="13" fillId="3" borderId="40" xfId="3" applyFont="1" applyFill="1" applyBorder="1" applyAlignment="1">
      <alignment horizontal="center"/>
    </xf>
    <xf numFmtId="1" fontId="13" fillId="3" borderId="39" xfId="3" applyNumberFormat="1" applyFont="1" applyFill="1" applyBorder="1" applyAlignment="1">
      <alignment horizontal="center"/>
    </xf>
    <xf numFmtId="1" fontId="13" fillId="3" borderId="14" xfId="3" applyNumberFormat="1" applyFont="1" applyFill="1" applyBorder="1" applyAlignment="1">
      <alignment horizontal="center"/>
    </xf>
    <xf numFmtId="0" fontId="13" fillId="3" borderId="4" xfId="3" applyFont="1" applyFill="1" applyBorder="1" applyAlignment="1">
      <alignment horizontal="left"/>
    </xf>
    <xf numFmtId="1" fontId="3" fillId="4" borderId="6" xfId="3" applyNumberFormat="1" applyFont="1" applyFill="1" applyBorder="1" applyAlignment="1">
      <alignment horizontal="center" vertical="center"/>
    </xf>
    <xf numFmtId="1" fontId="3" fillId="4" borderId="20" xfId="3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horizontal="center"/>
    </xf>
    <xf numFmtId="0" fontId="3" fillId="4" borderId="3" xfId="3" applyFont="1" applyFill="1" applyBorder="1" applyAlignment="1">
      <alignment horizontal="center"/>
    </xf>
    <xf numFmtId="0" fontId="1" fillId="6" borderId="26" xfId="3" applyFill="1" applyBorder="1" applyAlignment="1">
      <alignment horizontal="center"/>
    </xf>
    <xf numFmtId="0" fontId="1" fillId="6" borderId="6" xfId="3" applyFill="1" applyBorder="1" applyAlignment="1">
      <alignment horizontal="center"/>
    </xf>
    <xf numFmtId="0" fontId="1" fillId="6" borderId="20" xfId="3" applyFill="1" applyBorder="1" applyAlignment="1">
      <alignment horizontal="center"/>
    </xf>
    <xf numFmtId="0" fontId="6" fillId="6" borderId="1" xfId="3" applyFont="1" applyFill="1" applyBorder="1" applyAlignment="1">
      <alignment horizontal="left" vertical="center"/>
    </xf>
    <xf numFmtId="0" fontId="6" fillId="6" borderId="2" xfId="3" applyFont="1" applyFill="1" applyBorder="1" applyAlignment="1">
      <alignment horizontal="left" vertical="center"/>
    </xf>
    <xf numFmtId="0" fontId="6" fillId="6" borderId="3" xfId="3" applyFont="1" applyFill="1" applyBorder="1" applyAlignment="1">
      <alignment horizontal="left" vertical="center"/>
    </xf>
    <xf numFmtId="0" fontId="6" fillId="6" borderId="9" xfId="3" applyFont="1" applyFill="1" applyBorder="1" applyAlignment="1">
      <alignment horizontal="left" vertical="center"/>
    </xf>
    <xf numFmtId="0" fontId="6" fillId="6" borderId="0" xfId="3" applyFont="1" applyFill="1" applyAlignment="1">
      <alignment horizontal="left" vertical="center"/>
    </xf>
    <xf numFmtId="0" fontId="6" fillId="6" borderId="10" xfId="3" applyFont="1" applyFill="1" applyBorder="1" applyAlignment="1">
      <alignment horizontal="left" vertical="center"/>
    </xf>
    <xf numFmtId="0" fontId="6" fillId="6" borderId="26" xfId="3" applyFont="1" applyFill="1" applyBorder="1" applyAlignment="1">
      <alignment horizontal="left" vertical="center"/>
    </xf>
    <xf numFmtId="0" fontId="6" fillId="6" borderId="6" xfId="3" applyFont="1" applyFill="1" applyBorder="1" applyAlignment="1">
      <alignment horizontal="left" vertical="center"/>
    </xf>
    <xf numFmtId="0" fontId="6" fillId="6" borderId="20" xfId="3" applyFont="1" applyFill="1" applyBorder="1" applyAlignment="1">
      <alignment horizontal="left" vertical="center"/>
    </xf>
    <xf numFmtId="0" fontId="22" fillId="6" borderId="1" xfId="3" applyFont="1" applyFill="1" applyBorder="1" applyAlignment="1">
      <alignment horizontal="center"/>
    </xf>
    <xf numFmtId="0" fontId="22" fillId="6" borderId="2" xfId="3" applyFont="1" applyFill="1" applyBorder="1" applyAlignment="1">
      <alignment horizontal="center"/>
    </xf>
    <xf numFmtId="0" fontId="22" fillId="6" borderId="3" xfId="3" applyFont="1" applyFill="1" applyBorder="1" applyAlignment="1">
      <alignment horizontal="center"/>
    </xf>
    <xf numFmtId="0" fontId="3" fillId="2" borderId="27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6" borderId="3" xfId="3" applyFont="1" applyFill="1" applyBorder="1" applyAlignment="1">
      <alignment horizontal="center"/>
    </xf>
    <xf numFmtId="0" fontId="22" fillId="17" borderId="9" xfId="3" applyFont="1" applyFill="1" applyBorder="1" applyAlignment="1" applyProtection="1">
      <alignment horizontal="center" vertical="center" wrapText="1"/>
      <protection locked="0"/>
    </xf>
    <xf numFmtId="0" fontId="22" fillId="17" borderId="0" xfId="3" applyFont="1" applyFill="1" applyAlignment="1" applyProtection="1">
      <alignment horizontal="center" vertical="center" wrapText="1"/>
      <protection locked="0"/>
    </xf>
    <xf numFmtId="0" fontId="22" fillId="17" borderId="10" xfId="3" applyFont="1" applyFill="1" applyBorder="1" applyAlignment="1" applyProtection="1">
      <alignment horizontal="center" vertical="center" wrapText="1"/>
      <protection locked="0"/>
    </xf>
    <xf numFmtId="0" fontId="2" fillId="4" borderId="26" xfId="3" applyFont="1" applyFill="1" applyBorder="1" applyAlignment="1">
      <alignment horizontal="center" vertical="center" wrapText="1"/>
    </xf>
    <xf numFmtId="0" fontId="2" fillId="4" borderId="48" xfId="3" applyFont="1" applyFill="1" applyBorder="1" applyAlignment="1">
      <alignment horizontal="center" vertical="center" wrapText="1"/>
    </xf>
    <xf numFmtId="1" fontId="3" fillId="4" borderId="26" xfId="3" applyNumberFormat="1" applyFont="1" applyFill="1" applyBorder="1" applyAlignment="1">
      <alignment horizontal="center" vertical="center"/>
    </xf>
    <xf numFmtId="0" fontId="22" fillId="6" borderId="26" xfId="3" applyFont="1" applyFill="1" applyBorder="1" applyAlignment="1">
      <alignment horizontal="center"/>
    </xf>
    <xf numFmtId="0" fontId="22" fillId="6" borderId="6" xfId="3" applyFont="1" applyFill="1" applyBorder="1" applyAlignment="1">
      <alignment horizontal="center"/>
    </xf>
    <xf numFmtId="0" fontId="22" fillId="6" borderId="2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left" vertical="center" textRotation="90"/>
    </xf>
    <xf numFmtId="0" fontId="6" fillId="4" borderId="47" xfId="3" applyFont="1" applyFill="1" applyBorder="1" applyAlignment="1">
      <alignment horizontal="left" vertical="center" textRotation="90"/>
    </xf>
    <xf numFmtId="0" fontId="6" fillId="4" borderId="12" xfId="3" applyFont="1" applyFill="1" applyBorder="1" applyAlignment="1">
      <alignment horizontal="left" vertical="center" textRotation="90"/>
    </xf>
    <xf numFmtId="0" fontId="13" fillId="4" borderId="4" xfId="3" applyFont="1" applyFill="1" applyBorder="1" applyAlignment="1">
      <alignment horizontal="left" vertical="center"/>
    </xf>
    <xf numFmtId="0" fontId="13" fillId="4" borderId="14" xfId="3" applyFont="1" applyFill="1" applyBorder="1" applyAlignment="1">
      <alignment horizontal="left" vertical="center"/>
    </xf>
    <xf numFmtId="0" fontId="13" fillId="4" borderId="38" xfId="3" applyFont="1" applyFill="1" applyBorder="1" applyAlignment="1">
      <alignment horizontal="left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14" xfId="3" applyFont="1" applyFill="1" applyBorder="1" applyAlignment="1">
      <alignment horizontal="center" vertical="center"/>
    </xf>
    <xf numFmtId="0" fontId="13" fillId="4" borderId="38" xfId="3" applyFont="1" applyFill="1" applyBorder="1" applyAlignment="1">
      <alignment horizontal="center" vertical="center"/>
    </xf>
    <xf numFmtId="169" fontId="12" fillId="0" borderId="34" xfId="3" applyNumberFormat="1" applyFont="1" applyBorder="1" applyAlignment="1" applyProtection="1">
      <alignment horizontal="center" vertical="center"/>
      <protection locked="0"/>
    </xf>
    <xf numFmtId="169" fontId="12" fillId="0" borderId="33" xfId="3" applyNumberFormat="1" applyFont="1" applyBorder="1" applyAlignment="1" applyProtection="1">
      <alignment horizontal="center" vertical="center"/>
      <protection locked="0"/>
    </xf>
    <xf numFmtId="166" fontId="12" fillId="0" borderId="31" xfId="3" applyNumberFormat="1" applyFont="1" applyBorder="1" applyAlignment="1" applyProtection="1">
      <alignment horizontal="center" vertical="center"/>
      <protection locked="0"/>
    </xf>
    <xf numFmtId="166" fontId="12" fillId="0" borderId="45" xfId="3" applyNumberFormat="1" applyFont="1" applyBorder="1" applyAlignment="1" applyProtection="1">
      <alignment horizontal="center" vertical="center"/>
      <protection locked="0"/>
    </xf>
    <xf numFmtId="0" fontId="13" fillId="4" borderId="31" xfId="3" applyFont="1" applyFill="1" applyBorder="1" applyAlignment="1">
      <alignment vertical="center"/>
    </xf>
    <xf numFmtId="0" fontId="13" fillId="4" borderId="32" xfId="3" applyFont="1" applyFill="1" applyBorder="1" applyAlignment="1">
      <alignment vertical="center"/>
    </xf>
    <xf numFmtId="0" fontId="13" fillId="4" borderId="45" xfId="3" applyFont="1" applyFill="1" applyBorder="1" applyAlignment="1">
      <alignment vertical="center"/>
    </xf>
    <xf numFmtId="0" fontId="13" fillId="4" borderId="34" xfId="3" applyFont="1" applyFill="1" applyBorder="1" applyAlignment="1">
      <alignment horizontal="center" vertical="center"/>
    </xf>
    <xf numFmtId="0" fontId="13" fillId="4" borderId="45" xfId="3" applyFont="1" applyFill="1" applyBorder="1" applyAlignment="1">
      <alignment horizontal="center" vertical="center"/>
    </xf>
    <xf numFmtId="169" fontId="12" fillId="0" borderId="43" xfId="3" applyNumberFormat="1" applyFont="1" applyBorder="1" applyAlignment="1" applyProtection="1">
      <alignment horizontal="center" vertical="center"/>
      <protection locked="0"/>
    </xf>
    <xf numFmtId="169" fontId="12" fillId="0" borderId="44" xfId="3" applyNumberFormat="1" applyFont="1" applyBorder="1" applyAlignment="1" applyProtection="1">
      <alignment horizontal="center" vertical="center"/>
      <protection locked="0"/>
    </xf>
    <xf numFmtId="166" fontId="12" fillId="0" borderId="32" xfId="3" applyNumberFormat="1" applyFont="1" applyBorder="1" applyAlignment="1" applyProtection="1">
      <alignment horizontal="center" vertical="center"/>
      <protection locked="0"/>
    </xf>
    <xf numFmtId="169" fontId="12" fillId="0" borderId="32" xfId="3" applyNumberFormat="1" applyFont="1" applyBorder="1" applyAlignment="1" applyProtection="1">
      <alignment horizontal="center" vertical="center"/>
      <protection locked="0"/>
    </xf>
    <xf numFmtId="166" fontId="12" fillId="0" borderId="41" xfId="3" applyNumberFormat="1" applyFont="1" applyBorder="1" applyAlignment="1" applyProtection="1">
      <alignment horizontal="center" vertical="center"/>
      <protection locked="0"/>
    </xf>
    <xf numFmtId="166" fontId="12" fillId="0" borderId="42" xfId="3" applyNumberFormat="1" applyFont="1" applyBorder="1" applyAlignment="1" applyProtection="1">
      <alignment horizontal="center" vertical="center"/>
      <protection locked="0"/>
    </xf>
    <xf numFmtId="0" fontId="13" fillId="4" borderId="31" xfId="3" applyFont="1" applyFill="1" applyBorder="1" applyAlignment="1">
      <alignment horizontal="left" vertical="center"/>
    </xf>
    <xf numFmtId="0" fontId="13" fillId="4" borderId="32" xfId="3" applyFont="1" applyFill="1" applyBorder="1" applyAlignment="1">
      <alignment horizontal="left" vertical="center"/>
    </xf>
    <xf numFmtId="0" fontId="13" fillId="4" borderId="33" xfId="3" applyFont="1" applyFill="1" applyBorder="1" applyAlignment="1">
      <alignment horizontal="left" vertical="center"/>
    </xf>
    <xf numFmtId="2" fontId="46" fillId="0" borderId="31" xfId="3" applyNumberFormat="1" applyFont="1" applyBorder="1" applyAlignment="1" applyProtection="1">
      <alignment horizontal="center" vertical="center"/>
      <protection locked="0"/>
    </xf>
    <xf numFmtId="2" fontId="46" fillId="0" borderId="32" xfId="3" applyNumberFormat="1" applyFont="1" applyBorder="1" applyAlignment="1" applyProtection="1">
      <alignment horizontal="center" vertical="center"/>
      <protection locked="0"/>
    </xf>
    <xf numFmtId="2" fontId="46" fillId="0" borderId="33" xfId="3" applyNumberFormat="1" applyFont="1" applyBorder="1" applyAlignment="1" applyProtection="1">
      <alignment horizontal="center" vertical="center"/>
      <protection locked="0"/>
    </xf>
    <xf numFmtId="0" fontId="46" fillId="0" borderId="31" xfId="3" applyFont="1" applyBorder="1" applyAlignment="1" applyProtection="1">
      <alignment horizontal="center" vertical="center"/>
      <protection locked="0"/>
    </xf>
    <xf numFmtId="0" fontId="46" fillId="0" borderId="32" xfId="3" applyFont="1" applyBorder="1" applyAlignment="1" applyProtection="1">
      <alignment horizontal="center" vertical="center"/>
      <protection locked="0"/>
    </xf>
    <xf numFmtId="0" fontId="46" fillId="0" borderId="33" xfId="3" applyFont="1" applyBorder="1" applyAlignment="1" applyProtection="1">
      <alignment horizontal="center" vertical="center"/>
      <protection locked="0"/>
    </xf>
    <xf numFmtId="0" fontId="45" fillId="0" borderId="31" xfId="3" applyFont="1" applyBorder="1" applyAlignment="1" applyProtection="1">
      <alignment horizontal="center" vertical="center"/>
      <protection locked="0"/>
    </xf>
    <xf numFmtId="0" fontId="45" fillId="0" borderId="32" xfId="3" applyFont="1" applyBorder="1" applyAlignment="1" applyProtection="1">
      <alignment horizontal="center" vertical="center"/>
      <protection locked="0"/>
    </xf>
    <xf numFmtId="0" fontId="45" fillId="0" borderId="33" xfId="3" applyFont="1" applyBorder="1" applyAlignment="1" applyProtection="1">
      <alignment horizontal="center" vertical="center"/>
      <protection locked="0"/>
    </xf>
    <xf numFmtId="166" fontId="12" fillId="0" borderId="35" xfId="3" applyNumberFormat="1" applyFont="1" applyBorder="1" applyAlignment="1" applyProtection="1">
      <alignment horizontal="center" vertical="center"/>
      <protection locked="0"/>
    </xf>
    <xf numFmtId="166" fontId="12" fillId="0" borderId="8" xfId="3" applyNumberFormat="1" applyFont="1" applyBorder="1" applyAlignment="1" applyProtection="1">
      <alignment horizontal="center" vertical="center"/>
      <protection locked="0"/>
    </xf>
    <xf numFmtId="169" fontId="12" fillId="0" borderId="8" xfId="3" applyNumberFormat="1" applyFont="1" applyBorder="1" applyAlignment="1" applyProtection="1">
      <alignment horizontal="center" vertical="center"/>
      <protection locked="0"/>
    </xf>
    <xf numFmtId="169" fontId="12" fillId="0" borderId="46" xfId="3" applyNumberFormat="1" applyFont="1" applyBorder="1" applyAlignment="1" applyProtection="1">
      <alignment horizontal="center" vertical="center"/>
      <protection locked="0"/>
    </xf>
    <xf numFmtId="0" fontId="18" fillId="0" borderId="31" xfId="3" applyFont="1" applyBorder="1" applyAlignment="1" applyProtection="1">
      <alignment horizontal="center" vertical="center"/>
      <protection locked="0"/>
    </xf>
    <xf numFmtId="0" fontId="18" fillId="0" borderId="32" xfId="3" applyFont="1" applyBorder="1" applyAlignment="1" applyProtection="1">
      <alignment horizontal="center" vertical="center"/>
      <protection locked="0"/>
    </xf>
    <xf numFmtId="0" fontId="18" fillId="0" borderId="33" xfId="3" applyFont="1" applyBorder="1" applyAlignment="1" applyProtection="1">
      <alignment horizontal="center" vertical="center"/>
      <protection locked="0"/>
    </xf>
    <xf numFmtId="0" fontId="45" fillId="4" borderId="34" xfId="3" applyFont="1" applyFill="1" applyBorder="1" applyAlignment="1">
      <alignment horizontal="right" vertical="center"/>
    </xf>
    <xf numFmtId="0" fontId="45" fillId="4" borderId="32" xfId="3" applyFont="1" applyFill="1" applyBorder="1" applyAlignment="1">
      <alignment horizontal="right" vertical="center"/>
    </xf>
    <xf numFmtId="2" fontId="45" fillId="4" borderId="31" xfId="3" applyNumberFormat="1" applyFont="1" applyFill="1" applyBorder="1" applyAlignment="1">
      <alignment horizontal="center" vertical="center"/>
    </xf>
    <xf numFmtId="2" fontId="45" fillId="4" borderId="32" xfId="3" applyNumberFormat="1" applyFont="1" applyFill="1" applyBorder="1" applyAlignment="1">
      <alignment horizontal="center" vertical="center"/>
    </xf>
    <xf numFmtId="2" fontId="45" fillId="4" borderId="33" xfId="3" applyNumberFormat="1" applyFont="1" applyFill="1" applyBorder="1" applyAlignment="1">
      <alignment horizontal="center" vertical="center"/>
    </xf>
    <xf numFmtId="2" fontId="46" fillId="4" borderId="5" xfId="3" applyNumberFormat="1" applyFont="1" applyFill="1" applyBorder="1" applyAlignment="1">
      <alignment horizontal="center" vertical="center"/>
    </xf>
    <xf numFmtId="2" fontId="46" fillId="4" borderId="36" xfId="3" applyNumberFormat="1" applyFont="1" applyFill="1" applyBorder="1" applyAlignment="1">
      <alignment horizontal="center" vertical="center"/>
    </xf>
    <xf numFmtId="2" fontId="46" fillId="4" borderId="37" xfId="3" applyNumberFormat="1" applyFont="1" applyFill="1" applyBorder="1" applyAlignment="1">
      <alignment horizontal="center" vertical="center"/>
    </xf>
    <xf numFmtId="0" fontId="46" fillId="4" borderId="29" xfId="3" applyFont="1" applyFill="1" applyBorder="1" applyAlignment="1">
      <alignment horizontal="right" vertical="center"/>
    </xf>
    <xf numFmtId="0" fontId="46" fillId="4" borderId="36" xfId="3" applyFont="1" applyFill="1" applyBorder="1" applyAlignment="1">
      <alignment horizontal="right" vertical="center"/>
    </xf>
    <xf numFmtId="0" fontId="10" fillId="0" borderId="21" xfId="3" applyFont="1" applyBorder="1" applyAlignment="1" applyProtection="1">
      <alignment horizontal="center"/>
      <protection locked="0"/>
    </xf>
    <xf numFmtId="0" fontId="10" fillId="0" borderId="27" xfId="3" applyFont="1" applyBorder="1" applyAlignment="1" applyProtection="1">
      <alignment horizontal="center"/>
      <protection locked="0"/>
    </xf>
    <xf numFmtId="0" fontId="10" fillId="0" borderId="28" xfId="3" applyFont="1" applyBorder="1" applyAlignment="1" applyProtection="1">
      <alignment horizontal="center"/>
      <protection locked="0"/>
    </xf>
    <xf numFmtId="0" fontId="13" fillId="4" borderId="1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/>
    </xf>
    <xf numFmtId="0" fontId="13" fillId="4" borderId="9" xfId="3" applyFont="1" applyFill="1" applyBorder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3" fillId="4" borderId="26" xfId="3" applyFont="1" applyFill="1" applyBorder="1" applyAlignment="1">
      <alignment horizontal="center" vertical="center"/>
    </xf>
    <xf numFmtId="0" fontId="13" fillId="4" borderId="6" xfId="3" applyFont="1" applyFill="1" applyBorder="1" applyAlignment="1">
      <alignment horizontal="center" vertical="center"/>
    </xf>
    <xf numFmtId="0" fontId="13" fillId="4" borderId="39" xfId="3" applyFont="1" applyFill="1" applyBorder="1" applyAlignment="1">
      <alignment horizontal="right" vertical="center"/>
    </xf>
    <xf numFmtId="0" fontId="13" fillId="4" borderId="14" xfId="3" applyFont="1" applyFill="1" applyBorder="1" applyAlignment="1">
      <alignment horizontal="right" vertical="center"/>
    </xf>
    <xf numFmtId="0" fontId="13" fillId="4" borderId="38" xfId="3" applyFont="1" applyFill="1" applyBorder="1" applyAlignment="1">
      <alignment horizontal="right" vertical="center"/>
    </xf>
    <xf numFmtId="0" fontId="45" fillId="0" borderId="1" xfId="3" applyFont="1" applyBorder="1" applyAlignment="1" applyProtection="1">
      <alignment horizontal="center"/>
      <protection locked="0"/>
    </xf>
    <xf numFmtId="0" fontId="45" fillId="0" borderId="2" xfId="3" applyFont="1" applyBorder="1" applyAlignment="1" applyProtection="1">
      <alignment horizontal="center"/>
      <protection locked="0"/>
    </xf>
    <xf numFmtId="0" fontId="45" fillId="0" borderId="3" xfId="3" applyFont="1" applyBorder="1" applyAlignment="1" applyProtection="1">
      <alignment horizontal="center"/>
      <protection locked="0"/>
    </xf>
    <xf numFmtId="0" fontId="18" fillId="4" borderId="21" xfId="3" applyFont="1" applyFill="1" applyBorder="1" applyAlignment="1">
      <alignment horizontal="left" vertical="top" wrapText="1"/>
    </xf>
    <xf numFmtId="0" fontId="12" fillId="4" borderId="27" xfId="3" applyFont="1" applyFill="1" applyBorder="1" applyAlignment="1">
      <alignment horizontal="left" vertical="top" wrapText="1"/>
    </xf>
    <xf numFmtId="0" fontId="12" fillId="4" borderId="28" xfId="3" applyFont="1" applyFill="1" applyBorder="1" applyAlignment="1">
      <alignment horizontal="left" vertical="top" wrapText="1"/>
    </xf>
    <xf numFmtId="0" fontId="45" fillId="0" borderId="5" xfId="3" applyFont="1" applyBorder="1" applyAlignment="1" applyProtection="1">
      <alignment horizontal="center" vertical="center"/>
      <protection locked="0"/>
    </xf>
    <xf numFmtId="0" fontId="45" fillId="0" borderId="36" xfId="3" applyFont="1" applyBorder="1" applyAlignment="1" applyProtection="1">
      <alignment horizontal="center" vertical="center"/>
      <protection locked="0"/>
    </xf>
    <xf numFmtId="1" fontId="45" fillId="0" borderId="29" xfId="3" applyNumberFormat="1" applyFont="1" applyBorder="1" applyAlignment="1" applyProtection="1">
      <alignment horizontal="center" vertical="center"/>
      <protection locked="0"/>
    </xf>
    <xf numFmtId="1" fontId="45" fillId="0" borderId="37" xfId="3" applyNumberFormat="1" applyFont="1" applyBorder="1" applyAlignment="1" applyProtection="1">
      <alignment horizontal="center" vertical="center"/>
      <protection locked="0"/>
    </xf>
    <xf numFmtId="0" fontId="45" fillId="0" borderId="9" xfId="3" applyFont="1" applyBorder="1" applyAlignment="1" applyProtection="1">
      <alignment horizontal="center"/>
      <protection locked="0"/>
    </xf>
    <xf numFmtId="0" fontId="45" fillId="0" borderId="0" xfId="3" applyFont="1" applyAlignment="1" applyProtection="1">
      <alignment horizontal="center"/>
      <protection locked="0"/>
    </xf>
    <xf numFmtId="0" fontId="45" fillId="0" borderId="10" xfId="3" applyFont="1" applyBorder="1" applyAlignment="1" applyProtection="1">
      <alignment horizontal="center"/>
      <protection locked="0"/>
    </xf>
    <xf numFmtId="0" fontId="13" fillId="4" borderId="49" xfId="3" applyFont="1" applyFill="1" applyBorder="1" applyAlignment="1">
      <alignment horizontal="right" vertical="center"/>
    </xf>
    <xf numFmtId="0" fontId="13" fillId="4" borderId="0" xfId="3" applyFont="1" applyFill="1" applyAlignment="1">
      <alignment horizontal="right" vertical="center"/>
    </xf>
    <xf numFmtId="0" fontId="13" fillId="4" borderId="10" xfId="3" applyFont="1" applyFill="1" applyBorder="1" applyAlignment="1">
      <alignment horizontal="right" vertical="center"/>
    </xf>
    <xf numFmtId="0" fontId="46" fillId="0" borderId="5" xfId="3" applyFont="1" applyBorder="1" applyAlignment="1" applyProtection="1">
      <alignment horizontal="center" vertical="center"/>
      <protection locked="0"/>
    </xf>
    <xf numFmtId="0" fontId="46" fillId="0" borderId="36" xfId="3" applyFont="1" applyBorder="1" applyAlignment="1" applyProtection="1">
      <alignment horizontal="center" vertical="center"/>
      <protection locked="0"/>
    </xf>
    <xf numFmtId="1" fontId="46" fillId="0" borderId="29" xfId="3" applyNumberFormat="1" applyFont="1" applyBorder="1" applyAlignment="1" applyProtection="1">
      <alignment horizontal="center" vertical="center"/>
      <protection locked="0"/>
    </xf>
    <xf numFmtId="1" fontId="46" fillId="0" borderId="37" xfId="3" applyNumberFormat="1" applyFont="1" applyBorder="1" applyAlignment="1" applyProtection="1">
      <alignment horizontal="center" vertical="center"/>
      <protection locked="0"/>
    </xf>
    <xf numFmtId="0" fontId="38" fillId="0" borderId="5" xfId="3" applyFont="1" applyBorder="1" applyAlignment="1" applyProtection="1">
      <alignment horizontal="center" vertical="center"/>
      <protection locked="0"/>
    </xf>
    <xf numFmtId="0" fontId="38" fillId="0" borderId="36" xfId="3" applyFont="1" applyBorder="1" applyAlignment="1" applyProtection="1">
      <alignment horizontal="center" vertical="center"/>
      <protection locked="0"/>
    </xf>
    <xf numFmtId="1" fontId="38" fillId="0" borderId="29" xfId="3" applyNumberFormat="1" applyFont="1" applyBorder="1" applyAlignment="1" applyProtection="1">
      <alignment horizontal="center" vertical="center"/>
      <protection locked="0"/>
    </xf>
    <xf numFmtId="1" fontId="38" fillId="0" borderId="37" xfId="3" applyNumberFormat="1" applyFont="1" applyBorder="1" applyAlignment="1" applyProtection="1">
      <alignment horizontal="center" vertical="center"/>
      <protection locked="0"/>
    </xf>
    <xf numFmtId="0" fontId="38" fillId="0" borderId="9" xfId="3" applyFont="1" applyBorder="1" applyAlignment="1" applyProtection="1">
      <alignment horizontal="center"/>
      <protection locked="0"/>
    </xf>
    <xf numFmtId="0" fontId="38" fillId="0" borderId="0" xfId="3" applyFont="1" applyAlignment="1" applyProtection="1">
      <alignment horizontal="center"/>
      <protection locked="0"/>
    </xf>
    <xf numFmtId="0" fontId="38" fillId="0" borderId="10" xfId="3" applyFont="1" applyBorder="1" applyAlignment="1" applyProtection="1">
      <alignment horizontal="center"/>
      <protection locked="0"/>
    </xf>
    <xf numFmtId="0" fontId="13" fillId="4" borderId="50" xfId="3" applyFont="1" applyFill="1" applyBorder="1" applyAlignment="1">
      <alignment horizontal="right" vertical="center"/>
    </xf>
    <xf numFmtId="0" fontId="13" fillId="4" borderId="6" xfId="3" applyFont="1" applyFill="1" applyBorder="1" applyAlignment="1">
      <alignment horizontal="right" vertical="center"/>
    </xf>
    <xf numFmtId="0" fontId="13" fillId="4" borderId="20" xfId="3" applyFont="1" applyFill="1" applyBorder="1" applyAlignment="1">
      <alignment horizontal="right" vertical="center"/>
    </xf>
    <xf numFmtId="0" fontId="38" fillId="0" borderId="1" xfId="3" applyFont="1" applyBorder="1" applyAlignment="1" applyProtection="1">
      <alignment horizontal="center"/>
      <protection locked="0"/>
    </xf>
    <xf numFmtId="0" fontId="38" fillId="0" borderId="2" xfId="3" applyFont="1" applyBorder="1" applyAlignment="1" applyProtection="1">
      <alignment horizontal="center"/>
      <protection locked="0"/>
    </xf>
    <xf numFmtId="0" fontId="38" fillId="0" borderId="3" xfId="3" applyFont="1" applyBorder="1" applyAlignment="1" applyProtection="1">
      <alignment horizontal="center"/>
      <protection locked="0"/>
    </xf>
    <xf numFmtId="0" fontId="23" fillId="5" borderId="1" xfId="3" applyFont="1" applyFill="1" applyBorder="1" applyAlignment="1">
      <alignment horizontal="center"/>
    </xf>
    <xf numFmtId="0" fontId="23" fillId="5" borderId="2" xfId="3" applyFont="1" applyFill="1" applyBorder="1" applyAlignment="1">
      <alignment horizontal="center"/>
    </xf>
    <xf numFmtId="0" fontId="23" fillId="5" borderId="3" xfId="3" applyFont="1" applyFill="1" applyBorder="1" applyAlignment="1">
      <alignment horizontal="center"/>
    </xf>
    <xf numFmtId="0" fontId="6" fillId="5" borderId="1" xfId="3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left" vertical="center"/>
    </xf>
    <xf numFmtId="0" fontId="6" fillId="5" borderId="3" xfId="3" applyFont="1" applyFill="1" applyBorder="1" applyAlignment="1">
      <alignment horizontal="left" vertical="center"/>
    </xf>
    <xf numFmtId="0" fontId="6" fillId="5" borderId="9" xfId="3" applyFont="1" applyFill="1" applyBorder="1" applyAlignment="1">
      <alignment horizontal="left" vertical="center"/>
    </xf>
    <xf numFmtId="0" fontId="6" fillId="5" borderId="0" xfId="3" applyFont="1" applyFill="1" applyAlignment="1">
      <alignment horizontal="left" vertical="center"/>
    </xf>
    <xf numFmtId="0" fontId="6" fillId="5" borderId="10" xfId="3" applyFont="1" applyFill="1" applyBorder="1" applyAlignment="1">
      <alignment horizontal="left" vertical="center"/>
    </xf>
    <xf numFmtId="0" fontId="6" fillId="5" borderId="26" xfId="3" applyFont="1" applyFill="1" applyBorder="1" applyAlignment="1">
      <alignment horizontal="left" vertical="center"/>
    </xf>
    <xf numFmtId="0" fontId="6" fillId="5" borderId="6" xfId="3" applyFont="1" applyFill="1" applyBorder="1" applyAlignment="1">
      <alignment horizontal="left" vertical="center"/>
    </xf>
    <xf numFmtId="0" fontId="6" fillId="5" borderId="20" xfId="3" applyFont="1" applyFill="1" applyBorder="1" applyAlignment="1">
      <alignment horizontal="left" vertical="center"/>
    </xf>
    <xf numFmtId="0" fontId="23" fillId="5" borderId="9" xfId="3" applyFont="1" applyFill="1" applyBorder="1" applyAlignment="1">
      <alignment horizontal="center"/>
    </xf>
    <xf numFmtId="0" fontId="23" fillId="5" borderId="0" xfId="3" applyFont="1" applyFill="1" applyAlignment="1">
      <alignment horizontal="center"/>
    </xf>
    <xf numFmtId="0" fontId="23" fillId="5" borderId="10" xfId="3" applyFont="1" applyFill="1" applyBorder="1" applyAlignment="1">
      <alignment horizontal="center"/>
    </xf>
    <xf numFmtId="0" fontId="8" fillId="8" borderId="21" xfId="3" applyFont="1" applyFill="1" applyBorder="1" applyAlignment="1">
      <alignment horizontal="center"/>
    </xf>
    <xf numFmtId="0" fontId="8" fillId="8" borderId="28" xfId="3" applyFont="1" applyFill="1" applyBorder="1" applyAlignment="1">
      <alignment horizontal="center"/>
    </xf>
    <xf numFmtId="0" fontId="23" fillId="5" borderId="26" xfId="3" applyFont="1" applyFill="1" applyBorder="1" applyAlignment="1">
      <alignment horizontal="center"/>
    </xf>
    <xf numFmtId="0" fontId="23" fillId="5" borderId="6" xfId="3" applyFont="1" applyFill="1" applyBorder="1" applyAlignment="1">
      <alignment horizontal="center"/>
    </xf>
    <xf numFmtId="0" fontId="23" fillId="5" borderId="20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2" fillId="4" borderId="2" xfId="3" applyFont="1" applyFill="1" applyBorder="1" applyAlignment="1">
      <alignment horizontal="center"/>
    </xf>
    <xf numFmtId="0" fontId="2" fillId="4" borderId="3" xfId="3" applyFont="1" applyFill="1" applyBorder="1" applyAlignment="1">
      <alignment horizontal="center"/>
    </xf>
    <xf numFmtId="14" fontId="3" fillId="0" borderId="29" xfId="3" applyNumberFormat="1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4" borderId="6" xfId="3" applyFont="1" applyFill="1" applyBorder="1" applyAlignment="1">
      <alignment horizontal="center" vertical="center"/>
    </xf>
    <xf numFmtId="0" fontId="3" fillId="4" borderId="20" xfId="3" applyFont="1" applyFill="1" applyBorder="1" applyAlignment="1">
      <alignment horizontal="center" vertical="center"/>
    </xf>
    <xf numFmtId="0" fontId="3" fillId="18" borderId="21" xfId="3" applyFont="1" applyFill="1" applyBorder="1" applyAlignment="1">
      <alignment horizontal="left"/>
    </xf>
    <xf numFmtId="0" fontId="3" fillId="18" borderId="27" xfId="3" applyFont="1" applyFill="1" applyBorder="1" applyAlignment="1">
      <alignment horizontal="left"/>
    </xf>
    <xf numFmtId="0" fontId="3" fillId="18" borderId="28" xfId="3" applyFont="1" applyFill="1" applyBorder="1" applyAlignment="1">
      <alignment horizontal="left"/>
    </xf>
    <xf numFmtId="0" fontId="1" fillId="2" borderId="0" xfId="3" applyFill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5" xfId="3" applyFont="1" applyBorder="1" applyAlignment="1" applyProtection="1">
      <alignment horizontal="center" vertical="center"/>
      <protection locked="0"/>
    </xf>
    <xf numFmtId="0" fontId="3" fillId="0" borderId="36" xfId="3" applyFont="1" applyBorder="1" applyAlignment="1" applyProtection="1">
      <alignment horizontal="center" vertical="center"/>
      <protection locked="0"/>
    </xf>
    <xf numFmtId="0" fontId="3" fillId="0" borderId="29" xfId="3" applyFont="1" applyBorder="1" applyAlignment="1" applyProtection="1">
      <alignment horizontal="center" vertical="center"/>
      <protection locked="0"/>
    </xf>
    <xf numFmtId="0" fontId="3" fillId="0" borderId="30" xfId="3" applyFont="1" applyBorder="1" applyAlignment="1" applyProtection="1">
      <alignment horizontal="center" vertical="center"/>
      <protection locked="0"/>
    </xf>
    <xf numFmtId="1" fontId="3" fillId="0" borderId="29" xfId="3" applyNumberFormat="1" applyFont="1" applyBorder="1" applyAlignment="1" applyProtection="1">
      <alignment horizontal="center" vertical="center"/>
      <protection locked="0"/>
    </xf>
    <xf numFmtId="1" fontId="3" fillId="0" borderId="36" xfId="3" applyNumberFormat="1" applyFont="1" applyBorder="1" applyAlignment="1" applyProtection="1">
      <alignment horizontal="center" vertical="center"/>
      <protection locked="0"/>
    </xf>
    <xf numFmtId="0" fontId="3" fillId="0" borderId="5" xfId="3" applyFont="1" applyBorder="1" applyAlignment="1" applyProtection="1">
      <alignment horizontal="left" vertical="center"/>
      <protection locked="0"/>
    </xf>
    <xf numFmtId="0" fontId="3" fillId="0" borderId="36" xfId="3" applyFont="1" applyBorder="1" applyAlignment="1" applyProtection="1">
      <alignment horizontal="left" vertical="center"/>
      <protection locked="0"/>
    </xf>
    <xf numFmtId="0" fontId="3" fillId="0" borderId="37" xfId="3" applyFont="1" applyBorder="1" applyAlignment="1" applyProtection="1">
      <alignment horizontal="left" vertical="center"/>
      <protection locked="0"/>
    </xf>
    <xf numFmtId="0" fontId="29" fillId="16" borderId="1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 vertical="center"/>
    </xf>
    <xf numFmtId="0" fontId="29" fillId="16" borderId="3" xfId="0" applyFont="1" applyFill="1" applyBorder="1" applyAlignment="1">
      <alignment horizontal="center" vertical="center"/>
    </xf>
    <xf numFmtId="0" fontId="29" fillId="14" borderId="11" xfId="0" applyFont="1" applyFill="1" applyBorder="1" applyAlignment="1">
      <alignment horizontal="center" vertical="center" wrapText="1"/>
    </xf>
    <xf numFmtId="0" fontId="42" fillId="16" borderId="26" xfId="0" applyFont="1" applyFill="1" applyBorder="1" applyAlignment="1">
      <alignment horizontal="center" wrapText="1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 applyProtection="1">
      <alignment horizontal="center" vertical="center"/>
      <protection locked="0"/>
    </xf>
    <xf numFmtId="165" fontId="3" fillId="0" borderId="29" xfId="0" applyNumberFormat="1" applyFont="1" applyBorder="1" applyAlignment="1" applyProtection="1">
      <alignment horizontal="center" vertical="center"/>
      <protection locked="0"/>
    </xf>
    <xf numFmtId="165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6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38" xfId="0" applyFont="1" applyFill="1" applyBorder="1" applyAlignment="1">
      <alignment horizontal="left"/>
    </xf>
    <xf numFmtId="164" fontId="13" fillId="3" borderId="4" xfId="0" applyNumberFormat="1" applyFont="1" applyFill="1" applyBorder="1" applyAlignment="1">
      <alignment horizontal="center"/>
    </xf>
    <xf numFmtId="164" fontId="13" fillId="3" borderId="14" xfId="0" applyNumberFormat="1" applyFont="1" applyFill="1" applyBorder="1" applyAlignment="1">
      <alignment horizontal="center"/>
    </xf>
    <xf numFmtId="165" fontId="13" fillId="3" borderId="39" xfId="0" applyNumberFormat="1" applyFont="1" applyFill="1" applyBorder="1" applyAlignment="1">
      <alignment horizontal="center"/>
    </xf>
    <xf numFmtId="165" fontId="13" fillId="3" borderId="40" xfId="0" applyNumberFormat="1" applyFont="1" applyFill="1" applyBorder="1" applyAlignment="1">
      <alignment horizontal="center"/>
    </xf>
    <xf numFmtId="1" fontId="13" fillId="3" borderId="39" xfId="0" applyNumberFormat="1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left"/>
    </xf>
    <xf numFmtId="1" fontId="3" fillId="4" borderId="6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2" fillId="17" borderId="0" xfId="0" applyFont="1" applyFill="1" applyAlignment="1" applyProtection="1">
      <alignment horizontal="center" vertical="center" wrapText="1"/>
      <protection locked="0"/>
    </xf>
    <xf numFmtId="0" fontId="2" fillId="4" borderId="26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1" fontId="3" fillId="4" borderId="26" xfId="0" applyNumberFormat="1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22" fillId="6" borderId="2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vertical="center" textRotation="90"/>
    </xf>
    <xf numFmtId="0" fontId="6" fillId="4" borderId="47" xfId="0" applyFont="1" applyFill="1" applyBorder="1" applyAlignment="1">
      <alignment horizontal="left" vertical="center" textRotation="90"/>
    </xf>
    <xf numFmtId="0" fontId="6" fillId="4" borderId="12" xfId="0" applyFont="1" applyFill="1" applyBorder="1" applyAlignment="1">
      <alignment horizontal="left" vertical="center" textRotation="90"/>
    </xf>
    <xf numFmtId="0" fontId="13" fillId="4" borderId="4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vertical="center"/>
    </xf>
    <xf numFmtId="0" fontId="13" fillId="4" borderId="32" xfId="0" applyFont="1" applyFill="1" applyBorder="1" applyAlignment="1">
      <alignment vertical="center"/>
    </xf>
    <xf numFmtId="0" fontId="13" fillId="4" borderId="45" xfId="0" applyFont="1" applyFill="1" applyBorder="1" applyAlignment="1">
      <alignment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left" vertical="center"/>
    </xf>
    <xf numFmtId="0" fontId="13" fillId="4" borderId="32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45" fillId="4" borderId="34" xfId="0" applyFont="1" applyFill="1" applyBorder="1" applyAlignment="1">
      <alignment horizontal="right" vertical="center"/>
    </xf>
    <xf numFmtId="0" fontId="45" fillId="4" borderId="32" xfId="0" applyFont="1" applyFill="1" applyBorder="1" applyAlignment="1">
      <alignment horizontal="right" vertical="center"/>
    </xf>
    <xf numFmtId="2" fontId="45" fillId="4" borderId="31" xfId="0" applyNumberFormat="1" applyFont="1" applyFill="1" applyBorder="1" applyAlignment="1">
      <alignment horizontal="center" vertical="center"/>
    </xf>
    <xf numFmtId="2" fontId="45" fillId="4" borderId="32" xfId="0" applyNumberFormat="1" applyFont="1" applyFill="1" applyBorder="1" applyAlignment="1">
      <alignment horizontal="center" vertical="center"/>
    </xf>
    <xf numFmtId="2" fontId="45" fillId="4" borderId="33" xfId="0" applyNumberFormat="1" applyFont="1" applyFill="1" applyBorder="1" applyAlignment="1">
      <alignment horizontal="center" vertical="center"/>
    </xf>
    <xf numFmtId="0" fontId="46" fillId="4" borderId="29" xfId="0" applyFont="1" applyFill="1" applyBorder="1" applyAlignment="1">
      <alignment horizontal="right" vertical="center"/>
    </xf>
    <xf numFmtId="0" fontId="46" fillId="4" borderId="36" xfId="0" applyFont="1" applyFill="1" applyBorder="1" applyAlignment="1">
      <alignment horizontal="right" vertical="center"/>
    </xf>
    <xf numFmtId="2" fontId="46" fillId="4" borderId="5" xfId="0" applyNumberFormat="1" applyFont="1" applyFill="1" applyBorder="1" applyAlignment="1">
      <alignment horizontal="center" vertical="center"/>
    </xf>
    <xf numFmtId="2" fontId="46" fillId="4" borderId="36" xfId="0" applyNumberFormat="1" applyFont="1" applyFill="1" applyBorder="1" applyAlignment="1">
      <alignment horizontal="center" vertical="center"/>
    </xf>
    <xf numFmtId="2" fontId="46" fillId="4" borderId="37" xfId="0" applyNumberFormat="1" applyFont="1" applyFill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2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39" xfId="0" applyFont="1" applyFill="1" applyBorder="1" applyAlignment="1">
      <alignment horizontal="right" vertical="center"/>
    </xf>
    <xf numFmtId="0" fontId="13" fillId="4" borderId="14" xfId="0" applyFont="1" applyFill="1" applyBorder="1" applyAlignment="1">
      <alignment horizontal="right" vertical="center"/>
    </xf>
    <xf numFmtId="0" fontId="13" fillId="4" borderId="38" xfId="0" applyFont="1" applyFill="1" applyBorder="1" applyAlignment="1">
      <alignment horizontal="right" vertical="center"/>
    </xf>
    <xf numFmtId="0" fontId="18" fillId="4" borderId="21" xfId="0" applyFont="1" applyFill="1" applyBorder="1" applyAlignment="1">
      <alignment horizontal="left" vertical="top" wrapText="1"/>
    </xf>
    <xf numFmtId="0" fontId="12" fillId="4" borderId="27" xfId="0" applyFont="1" applyFill="1" applyBorder="1" applyAlignment="1">
      <alignment horizontal="left" vertical="top" wrapText="1"/>
    </xf>
    <xf numFmtId="0" fontId="12" fillId="4" borderId="28" xfId="0" applyFont="1" applyFill="1" applyBorder="1" applyAlignment="1">
      <alignment horizontal="left" vertical="top" wrapText="1"/>
    </xf>
    <xf numFmtId="0" fontId="45" fillId="0" borderId="9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0" fontId="13" fillId="4" borderId="49" xfId="0" applyFont="1" applyFill="1" applyBorder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13" fillId="4" borderId="10" xfId="0" applyFont="1" applyFill="1" applyBorder="1" applyAlignment="1">
      <alignment horizontal="right" vertical="center"/>
    </xf>
    <xf numFmtId="0" fontId="38" fillId="0" borderId="9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10" xfId="0" applyFont="1" applyBorder="1" applyAlignment="1" applyProtection="1">
      <alignment horizontal="center"/>
      <protection locked="0"/>
    </xf>
    <xf numFmtId="0" fontId="13" fillId="4" borderId="50" xfId="0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right" vertical="center"/>
    </xf>
    <xf numFmtId="0" fontId="13" fillId="4" borderId="20" xfId="0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4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3" fillId="18" borderId="21" xfId="0" applyFont="1" applyFill="1" applyBorder="1" applyAlignment="1">
      <alignment horizontal="left"/>
    </xf>
    <xf numFmtId="0" fontId="3" fillId="18" borderId="27" xfId="0" applyFont="1" applyFill="1" applyBorder="1" applyAlignment="1">
      <alignment horizontal="left"/>
    </xf>
    <xf numFmtId="0" fontId="3" fillId="18" borderId="28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Komma" xfId="2" builtinId="3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colors>
    <mruColors>
      <color rgb="FFFFFF99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072100313479669E-2"/>
          <c:y val="5.4838796054051293E-2"/>
          <c:w val="0.9106583072100316"/>
          <c:h val="0.89354979452777639"/>
        </c:manualLayout>
      </c:layout>
      <c:lineChart>
        <c:grouping val="standard"/>
        <c:varyColors val="0"/>
        <c:ser>
          <c:idx val="0"/>
          <c:order val="0"/>
          <c:tx>
            <c:strRef>
              <c:f>' Quelldaten d'!$C$8</c:f>
              <c:strCache>
                <c:ptCount val="1"/>
                <c:pt idx="0">
                  <c:v>Ideal-
wert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Quelldaten d'!$D$11:$D$23</c:f>
                <c:numCache>
                  <c:formatCode>General</c:formatCode>
                  <c:ptCount val="13"/>
                </c:numCache>
              </c:numRef>
            </c:plus>
            <c:minus>
              <c:numRef>
                <c:f>' Quelldaten d'!$E$11:$E$23</c:f>
                <c:numCache>
                  <c:formatCode>General</c:formatCode>
                  <c:ptCount val="13"/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val>
            <c:numRef>
              <c:f>' Quelldaten d'!$C$11:$C$23</c:f>
              <c:numCache>
                <c:formatCode>0.00</c:formatCode>
                <c:ptCount val="13"/>
                <c:pt idx="2">
                  <c:v>3.75</c:v>
                </c:pt>
                <c:pt idx="3">
                  <c:v>3.8</c:v>
                </c:pt>
                <c:pt idx="4">
                  <c:v>3.95</c:v>
                </c:pt>
                <c:pt idx="5">
                  <c:v>4</c:v>
                </c:pt>
                <c:pt idx="6">
                  <c:v>4.05</c:v>
                </c:pt>
                <c:pt idx="7">
                  <c:v>4.0999999999999996</c:v>
                </c:pt>
                <c:pt idx="8">
                  <c:v>4.1500000000000004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B-4FFB-A87A-939EADD7503E}"/>
            </c:ext>
          </c:extLst>
        </c:ser>
        <c:ser>
          <c:idx val="1"/>
          <c:order val="1"/>
          <c:tx>
            <c:strRef>
              <c:f>' Quelldaten d'!$J$8</c:f>
              <c:strCache>
                <c:ptCount val="1"/>
                <c:pt idx="0">
                  <c:v>effektive
Höhe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 Quelldaten d'!$J$11:$J$23</c:f>
              <c:numCache>
                <c:formatCode>0.00</c:formatCode>
                <c:ptCount val="13"/>
                <c:pt idx="1">
                  <c:v>3.25</c:v>
                </c:pt>
                <c:pt idx="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B-4FFB-A87A-939EADD7503E}"/>
            </c:ext>
          </c:extLst>
        </c:ser>
        <c:ser>
          <c:idx val="2"/>
          <c:order val="2"/>
          <c:tx>
            <c:strRef>
              <c:f>' Quelldaten d'!$G$6</c:f>
              <c:strCache>
                <c:ptCount val="1"/>
                <c:pt idx="0">
                  <c:v>Aktuelle SM Limite</c:v>
                </c:pt>
              </c:strCache>
            </c:strRef>
          </c:tx>
          <c:spPr>
            <a:ln w="22225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' Quelldaten d'!$G$11:$G$23</c:f>
              <c:numCache>
                <c:formatCode>0.00</c:formatCode>
                <c:ptCount val="13"/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B-4FFB-A87A-939EADD7503E}"/>
            </c:ext>
          </c:extLst>
        </c:ser>
        <c:ser>
          <c:idx val="3"/>
          <c:order val="3"/>
          <c:tx>
            <c:v>aktuelle EM Limite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 Quelldaten d'!$H$11:$H$23</c:f>
              <c:numCache>
                <c:formatCode>0.00</c:formatCode>
                <c:ptCount val="13"/>
                <c:pt idx="2">
                  <c:v>3.75</c:v>
                </c:pt>
                <c:pt idx="3">
                  <c:v>3.75</c:v>
                </c:pt>
                <c:pt idx="4">
                  <c:v>3.95</c:v>
                </c:pt>
                <c:pt idx="5">
                  <c:v>3.95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B-4FFB-A87A-939EADD7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8968"/>
        <c:axId val="244360928"/>
      </c:lineChart>
      <c:catAx>
        <c:axId val="244358968"/>
        <c:scaling>
          <c:orientation val="minMax"/>
        </c:scaling>
        <c:delete val="1"/>
        <c:axPos val="b"/>
        <c:majorTickMark val="out"/>
        <c:minorTickMark val="none"/>
        <c:tickLblPos val="none"/>
        <c:crossAx val="244360928"/>
        <c:crossesAt val="11.1"/>
        <c:auto val="1"/>
        <c:lblAlgn val="ctr"/>
        <c:lblOffset val="100"/>
        <c:noMultiLvlLbl val="0"/>
      </c:catAx>
      <c:valAx>
        <c:axId val="244360928"/>
        <c:scaling>
          <c:orientation val="minMax"/>
          <c:max val="4.7"/>
          <c:min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358968"/>
        <c:crosses val="autoZero"/>
        <c:crossBetween val="between"/>
        <c:majorUnit val="0.2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2100313479669E-2"/>
          <c:y val="5.4838796054051293E-2"/>
          <c:w val="0.9106583072100316"/>
          <c:h val="0.89354979452777639"/>
        </c:manualLayout>
      </c:layout>
      <c:lineChart>
        <c:grouping val="standard"/>
        <c:varyColors val="0"/>
        <c:ser>
          <c:idx val="0"/>
          <c:order val="0"/>
          <c:tx>
            <c:strRef>
              <c:f>' Quelldaten d'!$C$8</c:f>
              <c:strCache>
                <c:ptCount val="1"/>
                <c:pt idx="0">
                  <c:v>Ideal-
wert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Quelldaten d'!$D$11:$D$23</c:f>
                <c:numCache>
                  <c:formatCode>General</c:formatCode>
                  <c:ptCount val="13"/>
                </c:numCache>
              </c:numRef>
            </c:plus>
            <c:minus>
              <c:numRef>
                <c:f>' Quelldaten d'!$E$11:$E$23</c:f>
                <c:numCache>
                  <c:formatCode>General</c:formatCode>
                  <c:ptCount val="13"/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val>
            <c:numRef>
              <c:f>' Quelldaten d'!$C$11:$C$23</c:f>
              <c:numCache>
                <c:formatCode>0.00</c:formatCode>
                <c:ptCount val="13"/>
                <c:pt idx="2">
                  <c:v>3.75</c:v>
                </c:pt>
                <c:pt idx="3">
                  <c:v>3.8</c:v>
                </c:pt>
                <c:pt idx="4">
                  <c:v>3.95</c:v>
                </c:pt>
                <c:pt idx="5">
                  <c:v>4</c:v>
                </c:pt>
                <c:pt idx="6">
                  <c:v>4.05</c:v>
                </c:pt>
                <c:pt idx="7">
                  <c:v>4.0999999999999996</c:v>
                </c:pt>
                <c:pt idx="8">
                  <c:v>4.1500000000000004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0-486F-9225-7C2467A558B1}"/>
            </c:ext>
          </c:extLst>
        </c:ser>
        <c:ser>
          <c:idx val="1"/>
          <c:order val="1"/>
          <c:tx>
            <c:strRef>
              <c:f>' Quelldaten d'!$J$8</c:f>
              <c:strCache>
                <c:ptCount val="1"/>
                <c:pt idx="0">
                  <c:v>effektive
Höhe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 Quelldaten d'!$J$11:$J$23</c:f>
              <c:numCache>
                <c:formatCode>0.00</c:formatCode>
                <c:ptCount val="13"/>
                <c:pt idx="1">
                  <c:v>3.25</c:v>
                </c:pt>
                <c:pt idx="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0-486F-9225-7C2467A558B1}"/>
            </c:ext>
          </c:extLst>
        </c:ser>
        <c:ser>
          <c:idx val="2"/>
          <c:order val="2"/>
          <c:tx>
            <c:strRef>
              <c:f>' Quelldaten d'!$G$6</c:f>
              <c:strCache>
                <c:ptCount val="1"/>
                <c:pt idx="0">
                  <c:v>Aktuelle SM Limite</c:v>
                </c:pt>
              </c:strCache>
            </c:strRef>
          </c:tx>
          <c:spPr>
            <a:ln w="22225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' Quelldaten d'!$G$11:$G$23</c:f>
              <c:numCache>
                <c:formatCode>0.00</c:formatCode>
                <c:ptCount val="13"/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0-486F-9225-7C2467A558B1}"/>
            </c:ext>
          </c:extLst>
        </c:ser>
        <c:ser>
          <c:idx val="3"/>
          <c:order val="3"/>
          <c:tx>
            <c:v>aktuelle EM Limite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 Quelldaten d'!$H$11:$H$23</c:f>
              <c:numCache>
                <c:formatCode>0.00</c:formatCode>
                <c:ptCount val="13"/>
                <c:pt idx="2">
                  <c:v>3.75</c:v>
                </c:pt>
                <c:pt idx="3">
                  <c:v>3.75</c:v>
                </c:pt>
                <c:pt idx="4">
                  <c:v>3.95</c:v>
                </c:pt>
                <c:pt idx="5">
                  <c:v>3.95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0-486F-9225-7C2467A5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8576"/>
        <c:axId val="244358184"/>
      </c:lineChart>
      <c:catAx>
        <c:axId val="244358576"/>
        <c:scaling>
          <c:orientation val="minMax"/>
        </c:scaling>
        <c:delete val="1"/>
        <c:axPos val="b"/>
        <c:majorTickMark val="out"/>
        <c:minorTickMark val="none"/>
        <c:tickLblPos val="none"/>
        <c:crossAx val="244358184"/>
        <c:crossesAt val="11.1"/>
        <c:auto val="1"/>
        <c:lblAlgn val="ctr"/>
        <c:lblOffset val="100"/>
        <c:noMultiLvlLbl val="0"/>
      </c:catAx>
      <c:valAx>
        <c:axId val="244358184"/>
        <c:scaling>
          <c:orientation val="minMax"/>
          <c:max val="4.7"/>
          <c:min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358576"/>
        <c:crosses val="autoZero"/>
        <c:crossBetween val="between"/>
        <c:majorUnit val="0.2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2296336135287E-2"/>
          <c:y val="4.8796536384613558E-2"/>
          <c:w val="0.9106583072100316"/>
          <c:h val="0.89354979452777639"/>
        </c:manualLayout>
      </c:layout>
      <c:lineChart>
        <c:grouping val="standard"/>
        <c:varyColors val="0"/>
        <c:ser>
          <c:idx val="0"/>
          <c:order val="0"/>
          <c:tx>
            <c:strRef>
              <c:f>' Quelldaten f'!$C$8</c:f>
              <c:strCache>
                <c:ptCount val="1"/>
                <c:pt idx="0">
                  <c:v>Valeur idéale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Quelldaten f'!$D$11:$D$23</c:f>
                <c:numCache>
                  <c:formatCode>General</c:formatCode>
                  <c:ptCount val="13"/>
                </c:numCache>
              </c:numRef>
            </c:plus>
            <c:minus>
              <c:numRef>
                <c:f>' Quelldaten f'!$E$11:$E$23</c:f>
                <c:numCache>
                  <c:formatCode>General</c:formatCode>
                  <c:ptCount val="13"/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val>
            <c:numRef>
              <c:f>' Quelldaten f'!$C$11:$C$23</c:f>
              <c:numCache>
                <c:formatCode>0.00</c:formatCode>
                <c:ptCount val="13"/>
                <c:pt idx="2">
                  <c:v>3.75</c:v>
                </c:pt>
                <c:pt idx="3">
                  <c:v>3.8</c:v>
                </c:pt>
                <c:pt idx="4">
                  <c:v>3.95</c:v>
                </c:pt>
                <c:pt idx="5">
                  <c:v>4</c:v>
                </c:pt>
                <c:pt idx="6">
                  <c:v>4.05</c:v>
                </c:pt>
                <c:pt idx="7">
                  <c:v>4.0999999999999996</c:v>
                </c:pt>
                <c:pt idx="8">
                  <c:v>4.1500000000000004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5-4570-A91C-8958B88C6A8C}"/>
            </c:ext>
          </c:extLst>
        </c:ser>
        <c:ser>
          <c:idx val="1"/>
          <c:order val="1"/>
          <c:tx>
            <c:strRef>
              <c:f>' Quelldaten f'!$J$8</c:f>
              <c:strCache>
                <c:ptCount val="1"/>
                <c:pt idx="0">
                  <c:v>Hauteur effective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 Quelldaten f'!$J$11:$J$23</c:f>
              <c:numCache>
                <c:formatCode>0.00</c:formatCode>
                <c:ptCount val="13"/>
                <c:pt idx="1">
                  <c:v>3.25</c:v>
                </c:pt>
                <c:pt idx="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5-4570-A91C-8958B88C6A8C}"/>
            </c:ext>
          </c:extLst>
        </c:ser>
        <c:ser>
          <c:idx val="2"/>
          <c:order val="2"/>
          <c:tx>
            <c:strRef>
              <c:f>' Quelldaten f'!$G$6</c:f>
              <c:strCache>
                <c:ptCount val="1"/>
                <c:pt idx="0">
                  <c:v>Limite actuelle CS</c:v>
                </c:pt>
              </c:strCache>
            </c:strRef>
          </c:tx>
          <c:spPr>
            <a:ln w="22225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' Quelldaten f'!$G$11:$G$23</c:f>
              <c:numCache>
                <c:formatCode>0.00</c:formatCode>
                <c:ptCount val="13"/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5-4570-A91C-8958B88C6A8C}"/>
            </c:ext>
          </c:extLst>
        </c:ser>
        <c:ser>
          <c:idx val="3"/>
          <c:order val="3"/>
          <c:tx>
            <c:v>aktuelle EM Limite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 Quelldaten f'!$H$11:$H$23</c:f>
              <c:numCache>
                <c:formatCode>0.00</c:formatCode>
                <c:ptCount val="13"/>
                <c:pt idx="2">
                  <c:v>3.75</c:v>
                </c:pt>
                <c:pt idx="3">
                  <c:v>3.75</c:v>
                </c:pt>
                <c:pt idx="4">
                  <c:v>3.95</c:v>
                </c:pt>
                <c:pt idx="5">
                  <c:v>3.95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45-4570-A91C-8958B88C6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8576"/>
        <c:axId val="244358184"/>
      </c:lineChart>
      <c:catAx>
        <c:axId val="244358576"/>
        <c:scaling>
          <c:orientation val="minMax"/>
        </c:scaling>
        <c:delete val="1"/>
        <c:axPos val="b"/>
        <c:majorTickMark val="out"/>
        <c:minorTickMark val="none"/>
        <c:tickLblPos val="none"/>
        <c:crossAx val="244358184"/>
        <c:crossesAt val="11.1"/>
        <c:auto val="1"/>
        <c:lblAlgn val="ctr"/>
        <c:lblOffset val="100"/>
        <c:noMultiLvlLbl val="0"/>
      </c:catAx>
      <c:valAx>
        <c:axId val="244358184"/>
        <c:scaling>
          <c:orientation val="minMax"/>
          <c:max val="4.7"/>
          <c:min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358576"/>
        <c:crosses val="autoZero"/>
        <c:crossBetween val="between"/>
        <c:majorUnit val="0.2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2100313479669E-2"/>
          <c:y val="5.4838796054051293E-2"/>
          <c:w val="0.9106583072100316"/>
          <c:h val="0.89354979452777639"/>
        </c:manualLayout>
      </c:layout>
      <c:lineChart>
        <c:grouping val="standard"/>
        <c:varyColors val="0"/>
        <c:ser>
          <c:idx val="0"/>
          <c:order val="0"/>
          <c:tx>
            <c:strRef>
              <c:f>' Quelldaten f'!$C$8</c:f>
              <c:strCache>
                <c:ptCount val="1"/>
                <c:pt idx="0">
                  <c:v>Valeur idéale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Quelldaten f'!$D$11:$D$23</c:f>
                <c:numCache>
                  <c:formatCode>General</c:formatCode>
                  <c:ptCount val="13"/>
                </c:numCache>
              </c:numRef>
            </c:plus>
            <c:minus>
              <c:numRef>
                <c:f>' Quelldaten f'!$E$11:$E$23</c:f>
                <c:numCache>
                  <c:formatCode>General</c:formatCode>
                  <c:ptCount val="13"/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val>
            <c:numRef>
              <c:f>' Quelldaten f'!$C$11:$C$23</c:f>
              <c:numCache>
                <c:formatCode>0.00</c:formatCode>
                <c:ptCount val="13"/>
                <c:pt idx="2">
                  <c:v>3.75</c:v>
                </c:pt>
                <c:pt idx="3">
                  <c:v>3.8</c:v>
                </c:pt>
                <c:pt idx="4">
                  <c:v>3.95</c:v>
                </c:pt>
                <c:pt idx="5">
                  <c:v>4</c:v>
                </c:pt>
                <c:pt idx="6">
                  <c:v>4.05</c:v>
                </c:pt>
                <c:pt idx="7">
                  <c:v>4.0999999999999996</c:v>
                </c:pt>
                <c:pt idx="8">
                  <c:v>4.1500000000000004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ADE-8105-5C4BB43C4F9D}"/>
            </c:ext>
          </c:extLst>
        </c:ser>
        <c:ser>
          <c:idx val="1"/>
          <c:order val="1"/>
          <c:tx>
            <c:strRef>
              <c:f>' Quelldaten f'!$J$8</c:f>
              <c:strCache>
                <c:ptCount val="1"/>
                <c:pt idx="0">
                  <c:v>Hauteur effective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 Quelldaten f'!$J$11:$J$23</c:f>
              <c:numCache>
                <c:formatCode>0.00</c:formatCode>
                <c:ptCount val="13"/>
                <c:pt idx="1">
                  <c:v>3.25</c:v>
                </c:pt>
                <c:pt idx="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ADE-8105-5C4BB43C4F9D}"/>
            </c:ext>
          </c:extLst>
        </c:ser>
        <c:ser>
          <c:idx val="2"/>
          <c:order val="2"/>
          <c:tx>
            <c:strRef>
              <c:f>' Quelldaten f'!$G$6</c:f>
              <c:strCache>
                <c:ptCount val="1"/>
                <c:pt idx="0">
                  <c:v>Limite actuelle CS</c:v>
                </c:pt>
              </c:strCache>
            </c:strRef>
          </c:tx>
          <c:spPr>
            <a:ln w="22225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' Quelldaten f'!$G$11:$G$23</c:f>
              <c:numCache>
                <c:formatCode>0.00</c:formatCode>
                <c:ptCount val="13"/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E-4ADE-8105-5C4BB43C4F9D}"/>
            </c:ext>
          </c:extLst>
        </c:ser>
        <c:ser>
          <c:idx val="3"/>
          <c:order val="3"/>
          <c:tx>
            <c:v>aktuelle EM Limite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 Quelldaten f'!$H$11:$H$23</c:f>
              <c:numCache>
                <c:formatCode>0.00</c:formatCode>
                <c:ptCount val="13"/>
                <c:pt idx="2">
                  <c:v>3.75</c:v>
                </c:pt>
                <c:pt idx="3">
                  <c:v>3.75</c:v>
                </c:pt>
                <c:pt idx="4">
                  <c:v>3.95</c:v>
                </c:pt>
                <c:pt idx="5">
                  <c:v>3.95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E-4ADE-8105-5C4BB43C4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8576"/>
        <c:axId val="244358184"/>
      </c:lineChart>
      <c:catAx>
        <c:axId val="244358576"/>
        <c:scaling>
          <c:orientation val="minMax"/>
        </c:scaling>
        <c:delete val="1"/>
        <c:axPos val="b"/>
        <c:majorTickMark val="out"/>
        <c:minorTickMark val="none"/>
        <c:tickLblPos val="none"/>
        <c:crossAx val="244358184"/>
        <c:crossesAt val="11.1"/>
        <c:auto val="1"/>
        <c:lblAlgn val="ctr"/>
        <c:lblOffset val="100"/>
        <c:noMultiLvlLbl val="0"/>
      </c:catAx>
      <c:valAx>
        <c:axId val="244358184"/>
        <c:scaling>
          <c:orientation val="minMax"/>
          <c:max val="4.7"/>
          <c:min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358576"/>
        <c:crosses val="autoZero"/>
        <c:crossBetween val="between"/>
        <c:majorUnit val="0.2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2080444352062E-2"/>
          <c:y val="5.4838605210281353E-2"/>
          <c:w val="0.91692787262267172"/>
          <c:h val="0.89354979452777639"/>
        </c:manualLayout>
      </c:layout>
      <c:lineChart>
        <c:grouping val="standard"/>
        <c:varyColors val="0"/>
        <c:ser>
          <c:idx val="0"/>
          <c:order val="0"/>
          <c:tx>
            <c:strRef>
              <c:f>' Quelldaten i'!$C$8</c:f>
              <c:strCache>
                <c:ptCount val="1"/>
                <c:pt idx="0">
                  <c:v>Valore ideale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Quelldaten i'!$D$11:$D$23</c:f>
                <c:numCache>
                  <c:formatCode>General</c:formatCode>
                  <c:ptCount val="13"/>
                </c:numCache>
              </c:numRef>
            </c:plus>
            <c:minus>
              <c:numRef>
                <c:f>' Quelldaten i'!$E$11:$E$23</c:f>
                <c:numCache>
                  <c:formatCode>General</c:formatCode>
                  <c:ptCount val="13"/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val>
            <c:numRef>
              <c:f>' Quelldaten i'!$C$11:$C$23</c:f>
              <c:numCache>
                <c:formatCode>0.00</c:formatCode>
                <c:ptCount val="13"/>
                <c:pt idx="2">
                  <c:v>3.75</c:v>
                </c:pt>
                <c:pt idx="3">
                  <c:v>3.8</c:v>
                </c:pt>
                <c:pt idx="4">
                  <c:v>3.95</c:v>
                </c:pt>
                <c:pt idx="5">
                  <c:v>4</c:v>
                </c:pt>
                <c:pt idx="6">
                  <c:v>4.05</c:v>
                </c:pt>
                <c:pt idx="7">
                  <c:v>4.0999999999999996</c:v>
                </c:pt>
                <c:pt idx="8">
                  <c:v>4.1500000000000004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5-4FCF-9A33-E868D391B921}"/>
            </c:ext>
          </c:extLst>
        </c:ser>
        <c:ser>
          <c:idx val="1"/>
          <c:order val="1"/>
          <c:tx>
            <c:strRef>
              <c:f>' Quelldaten i'!$J$8</c:f>
              <c:strCache>
                <c:ptCount val="1"/>
                <c:pt idx="0">
                  <c:v>Altezza effettiva 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 Quelldaten i'!$J$11:$J$23</c:f>
              <c:numCache>
                <c:formatCode>0.00</c:formatCode>
                <c:ptCount val="13"/>
                <c:pt idx="1">
                  <c:v>3.25</c:v>
                </c:pt>
                <c:pt idx="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5-4FCF-9A33-E868D391B921}"/>
            </c:ext>
          </c:extLst>
        </c:ser>
        <c:ser>
          <c:idx val="2"/>
          <c:order val="2"/>
          <c:tx>
            <c:strRef>
              <c:f>' Quelldaten i'!$G$6</c:f>
              <c:strCache>
                <c:ptCount val="1"/>
                <c:pt idx="0">
                  <c:v>Limite attuale CS</c:v>
                </c:pt>
              </c:strCache>
            </c:strRef>
          </c:tx>
          <c:spPr>
            <a:ln w="22225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' Quelldaten i'!$G$11:$G$23</c:f>
              <c:numCache>
                <c:formatCode>0.00</c:formatCode>
                <c:ptCount val="13"/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5-4FCF-9A33-E868D391B921}"/>
            </c:ext>
          </c:extLst>
        </c:ser>
        <c:ser>
          <c:idx val="3"/>
          <c:order val="3"/>
          <c:tx>
            <c:v>aktuelle EM Limite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 Quelldaten i'!$H$11:$H$23</c:f>
              <c:numCache>
                <c:formatCode>0.00</c:formatCode>
                <c:ptCount val="13"/>
                <c:pt idx="2">
                  <c:v>3.75</c:v>
                </c:pt>
                <c:pt idx="3">
                  <c:v>3.75</c:v>
                </c:pt>
                <c:pt idx="4">
                  <c:v>3.95</c:v>
                </c:pt>
                <c:pt idx="5">
                  <c:v>3.95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D5-4FCF-9A33-E868D391B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8576"/>
        <c:axId val="244358184"/>
      </c:lineChart>
      <c:catAx>
        <c:axId val="244358576"/>
        <c:scaling>
          <c:orientation val="minMax"/>
        </c:scaling>
        <c:delete val="1"/>
        <c:axPos val="b"/>
        <c:majorTickMark val="out"/>
        <c:minorTickMark val="none"/>
        <c:tickLblPos val="none"/>
        <c:crossAx val="244358184"/>
        <c:crossesAt val="11.1"/>
        <c:auto val="1"/>
        <c:lblAlgn val="ctr"/>
        <c:lblOffset val="100"/>
        <c:noMultiLvlLbl val="0"/>
      </c:catAx>
      <c:valAx>
        <c:axId val="244358184"/>
        <c:scaling>
          <c:orientation val="minMax"/>
          <c:max val="4.7"/>
          <c:min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358576"/>
        <c:crosses val="autoZero"/>
        <c:crossBetween val="between"/>
        <c:majorUnit val="0.2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2100313479669E-2"/>
          <c:y val="5.4838796054051293E-2"/>
          <c:w val="0.9106583072100316"/>
          <c:h val="0.89354979452777639"/>
        </c:manualLayout>
      </c:layout>
      <c:lineChart>
        <c:grouping val="standard"/>
        <c:varyColors val="0"/>
        <c:ser>
          <c:idx val="0"/>
          <c:order val="0"/>
          <c:tx>
            <c:strRef>
              <c:f>' Quelldaten i'!$C$8</c:f>
              <c:strCache>
                <c:ptCount val="1"/>
                <c:pt idx="0">
                  <c:v>Valore ideale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Quelldaten i'!$D$11:$D$23</c:f>
                <c:numCache>
                  <c:formatCode>General</c:formatCode>
                  <c:ptCount val="13"/>
                </c:numCache>
              </c:numRef>
            </c:plus>
            <c:minus>
              <c:numRef>
                <c:f>' Quelldaten i'!$E$11:$E$23</c:f>
                <c:numCache>
                  <c:formatCode>General</c:formatCode>
                  <c:ptCount val="13"/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val>
            <c:numRef>
              <c:f>' Quelldaten i'!$C$11:$C$23</c:f>
              <c:numCache>
                <c:formatCode>0.00</c:formatCode>
                <c:ptCount val="13"/>
                <c:pt idx="2">
                  <c:v>3.75</c:v>
                </c:pt>
                <c:pt idx="3">
                  <c:v>3.8</c:v>
                </c:pt>
                <c:pt idx="4">
                  <c:v>3.95</c:v>
                </c:pt>
                <c:pt idx="5">
                  <c:v>4</c:v>
                </c:pt>
                <c:pt idx="6">
                  <c:v>4.05</c:v>
                </c:pt>
                <c:pt idx="7">
                  <c:v>4.0999999999999996</c:v>
                </c:pt>
                <c:pt idx="8">
                  <c:v>4.1500000000000004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B-4933-B403-523C5B5E0141}"/>
            </c:ext>
          </c:extLst>
        </c:ser>
        <c:ser>
          <c:idx val="1"/>
          <c:order val="1"/>
          <c:tx>
            <c:strRef>
              <c:f>' Quelldaten i'!$J$8</c:f>
              <c:strCache>
                <c:ptCount val="1"/>
                <c:pt idx="0">
                  <c:v>Altezza effettiva 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 Quelldaten i'!$J$11:$J$23</c:f>
              <c:numCache>
                <c:formatCode>0.00</c:formatCode>
                <c:ptCount val="13"/>
                <c:pt idx="1">
                  <c:v>3.25</c:v>
                </c:pt>
                <c:pt idx="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B-4933-B403-523C5B5E0141}"/>
            </c:ext>
          </c:extLst>
        </c:ser>
        <c:ser>
          <c:idx val="2"/>
          <c:order val="2"/>
          <c:tx>
            <c:strRef>
              <c:f>' Quelldaten i'!$G$6</c:f>
              <c:strCache>
                <c:ptCount val="1"/>
                <c:pt idx="0">
                  <c:v>Limite attuale CS</c:v>
                </c:pt>
              </c:strCache>
            </c:strRef>
          </c:tx>
          <c:spPr>
            <a:ln w="22225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' Quelldaten i'!$G$11:$G$23</c:f>
              <c:numCache>
                <c:formatCode>0.00</c:formatCode>
                <c:ptCount val="13"/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FB-4933-B403-523C5B5E0141}"/>
            </c:ext>
          </c:extLst>
        </c:ser>
        <c:ser>
          <c:idx val="3"/>
          <c:order val="3"/>
          <c:tx>
            <c:v>aktuelle EM Limite</c:v>
          </c:tx>
          <c:spPr>
            <a:ln w="22225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 Quelldaten i'!$H$11:$H$23</c:f>
              <c:numCache>
                <c:formatCode>0.00</c:formatCode>
                <c:ptCount val="13"/>
                <c:pt idx="2">
                  <c:v>3.75</c:v>
                </c:pt>
                <c:pt idx="3">
                  <c:v>3.75</c:v>
                </c:pt>
                <c:pt idx="4">
                  <c:v>3.95</c:v>
                </c:pt>
                <c:pt idx="5">
                  <c:v>3.95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B-4933-B403-523C5B5E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8576"/>
        <c:axId val="244358184"/>
      </c:lineChart>
      <c:catAx>
        <c:axId val="244358576"/>
        <c:scaling>
          <c:orientation val="minMax"/>
        </c:scaling>
        <c:delete val="1"/>
        <c:axPos val="b"/>
        <c:majorTickMark val="out"/>
        <c:minorTickMark val="none"/>
        <c:tickLblPos val="none"/>
        <c:crossAx val="244358184"/>
        <c:crossesAt val="11.1"/>
        <c:auto val="1"/>
        <c:lblAlgn val="ctr"/>
        <c:lblOffset val="100"/>
        <c:noMultiLvlLbl val="0"/>
      </c:catAx>
      <c:valAx>
        <c:axId val="244358184"/>
        <c:scaling>
          <c:orientation val="minMax"/>
          <c:max val="4.7"/>
          <c:min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358576"/>
        <c:crosses val="autoZero"/>
        <c:crossBetween val="between"/>
        <c:majorUnit val="0.2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37</xdr:row>
      <xdr:rowOff>19050</xdr:rowOff>
    </xdr:from>
    <xdr:to>
      <xdr:col>7</xdr:col>
      <xdr:colOff>228600</xdr:colOff>
      <xdr:row>38</xdr:row>
      <xdr:rowOff>209550</xdr:rowOff>
    </xdr:to>
    <xdr:pic>
      <xdr:nvPicPr>
        <xdr:cNvPr id="13338" name="Picture 6" descr="layout_03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6762750"/>
          <a:ext cx="647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29</xdr:row>
      <xdr:rowOff>50099</xdr:rowOff>
    </xdr:from>
    <xdr:to>
      <xdr:col>10</xdr:col>
      <xdr:colOff>219075</xdr:colOff>
      <xdr:row>35</xdr:row>
      <xdr:rowOff>21620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5575" y="6060374"/>
          <a:ext cx="390525" cy="590646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23</xdr:row>
      <xdr:rowOff>9525</xdr:rowOff>
    </xdr:from>
    <xdr:to>
      <xdr:col>63</xdr:col>
      <xdr:colOff>47624</xdr:colOff>
      <xdr:row>24</xdr:row>
      <xdr:rowOff>19050</xdr:rowOff>
    </xdr:to>
    <xdr:graphicFrame macro="">
      <xdr:nvGraphicFramePr>
        <xdr:cNvPr id="7" name="Diagram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7</xdr:row>
      <xdr:rowOff>38100</xdr:rowOff>
    </xdr:from>
    <xdr:to>
      <xdr:col>12</xdr:col>
      <xdr:colOff>6315075</xdr:colOff>
      <xdr:row>24</xdr:row>
      <xdr:rowOff>0</xdr:rowOff>
    </xdr:to>
    <xdr:graphicFrame macro="">
      <xdr:nvGraphicFramePr>
        <xdr:cNvPr id="14338" name="Diagramm 1">
          <a:extLst>
            <a:ext uri="{FF2B5EF4-FFF2-40B4-BE49-F238E27FC236}">
              <a16:creationId xmlns:a16="http://schemas.microsoft.com/office/drawing/2014/main" id="{00000000-0008-0000-0100-00000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95252</xdr:colOff>
      <xdr:row>37</xdr:row>
      <xdr:rowOff>19050</xdr:rowOff>
    </xdr:from>
    <xdr:ext cx="546251" cy="356825"/>
    <xdr:pic>
      <xdr:nvPicPr>
        <xdr:cNvPr id="2" name="Picture 6" descr="layout_03">
          <a:extLst>
            <a:ext uri="{FF2B5EF4-FFF2-40B4-BE49-F238E27FC236}">
              <a16:creationId xmlns:a16="http://schemas.microsoft.com/office/drawing/2014/main" id="{EEDC95AE-0C4F-42D4-BDDD-7AD3BF89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2" y="6648450"/>
          <a:ext cx="546251" cy="35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29</xdr:row>
      <xdr:rowOff>50099</xdr:rowOff>
    </xdr:from>
    <xdr:ext cx="403225" cy="346171"/>
    <xdr:pic>
      <xdr:nvPicPr>
        <xdr:cNvPr id="3" name="Grafik 3">
          <a:extLst>
            <a:ext uri="{FF2B5EF4-FFF2-40B4-BE49-F238E27FC236}">
              <a16:creationId xmlns:a16="http://schemas.microsoft.com/office/drawing/2014/main" id="{FF801EF7-09EC-4CC8-8B3F-747E025A3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6225" y="5980999"/>
          <a:ext cx="403225" cy="346171"/>
        </a:xfrm>
        <a:prstGeom prst="rect">
          <a:avLst/>
        </a:prstGeom>
      </xdr:spPr>
    </xdr:pic>
    <xdr:clientData/>
  </xdr:oneCellAnchor>
  <xdr:twoCellAnchor>
    <xdr:from>
      <xdr:col>9</xdr:col>
      <xdr:colOff>19050</xdr:colOff>
      <xdr:row>23</xdr:row>
      <xdr:rowOff>0</xdr:rowOff>
    </xdr:from>
    <xdr:to>
      <xdr:col>63</xdr:col>
      <xdr:colOff>82550</xdr:colOff>
      <xdr:row>24</xdr:row>
      <xdr:rowOff>44450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14EBC20-7514-4AAA-831C-C26CF3D48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7</xdr:row>
      <xdr:rowOff>38100</xdr:rowOff>
    </xdr:from>
    <xdr:to>
      <xdr:col>12</xdr:col>
      <xdr:colOff>6315075</xdr:colOff>
      <xdr:row>24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2D6CBC-3E95-409F-AFC7-87E13508E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37</xdr:row>
      <xdr:rowOff>19050</xdr:rowOff>
    </xdr:from>
    <xdr:to>
      <xdr:col>7</xdr:col>
      <xdr:colOff>238125</xdr:colOff>
      <xdr:row>39</xdr:row>
      <xdr:rowOff>10344</xdr:rowOff>
    </xdr:to>
    <xdr:pic>
      <xdr:nvPicPr>
        <xdr:cNvPr id="2" name="Picture 6" descr="layout_03">
          <a:extLst>
            <a:ext uri="{FF2B5EF4-FFF2-40B4-BE49-F238E27FC236}">
              <a16:creationId xmlns:a16="http://schemas.microsoft.com/office/drawing/2014/main" id="{0773F2B5-2BF8-4E49-8AE9-400721E8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43700"/>
          <a:ext cx="6762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29</xdr:row>
      <xdr:rowOff>50099</xdr:rowOff>
    </xdr:from>
    <xdr:to>
      <xdr:col>10</xdr:col>
      <xdr:colOff>130312</xdr:colOff>
      <xdr:row>35</xdr:row>
      <xdr:rowOff>27970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054EF3-B311-448C-BAB1-CBB6F576B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5750" y="6057199"/>
          <a:ext cx="409575" cy="593821"/>
        </a:xfrm>
        <a:prstGeom prst="rect">
          <a:avLst/>
        </a:prstGeom>
      </xdr:spPr>
    </xdr:pic>
    <xdr:clientData/>
  </xdr:twoCellAnchor>
  <xdr:twoCellAnchor>
    <xdr:from>
      <xdr:col>9</xdr:col>
      <xdr:colOff>88764</xdr:colOff>
      <xdr:row>23</xdr:row>
      <xdr:rowOff>0</xdr:rowOff>
    </xdr:from>
    <xdr:to>
      <xdr:col>64</xdr:col>
      <xdr:colOff>0</xdr:colOff>
      <xdr:row>24</xdr:row>
      <xdr:rowOff>13656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8F85185-E0C4-4D10-8548-20B0C330D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7</xdr:row>
      <xdr:rowOff>38100</xdr:rowOff>
    </xdr:from>
    <xdr:to>
      <xdr:col>12</xdr:col>
      <xdr:colOff>6315075</xdr:colOff>
      <xdr:row>24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44BB103-8061-4A1A-9F3C-E85F4D692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1"/>
  <sheetViews>
    <sheetView showGridLines="0" showZeros="0" zoomScaleNormal="100" workbookViewId="0">
      <selection activeCell="AE31" sqref="AE31"/>
    </sheetView>
  </sheetViews>
  <sheetFormatPr baseColWidth="10" defaultColWidth="11.453125" defaultRowHeight="13"/>
  <cols>
    <col min="1" max="1" width="7.1796875" style="144" customWidth="1"/>
    <col min="2" max="2" width="1.453125" style="144" customWidth="1"/>
    <col min="3" max="3" width="3.453125" style="144" customWidth="1"/>
    <col min="4" max="4" width="6.1796875" style="144" customWidth="1"/>
    <col min="5" max="5" width="5.1796875" style="144" bestFit="1" customWidth="1"/>
    <col min="6" max="6" width="3.54296875" style="144" customWidth="1"/>
    <col min="7" max="7" width="7.7265625" style="144" bestFit="1" customWidth="1"/>
    <col min="8" max="8" width="4" style="144" customWidth="1"/>
    <col min="9" max="9" width="0.26953125" style="145" customWidth="1"/>
    <col min="10" max="10" width="4.1796875" style="145" customWidth="1"/>
    <col min="11" max="11" width="5.26953125" style="92" customWidth="1"/>
    <col min="12" max="15" width="2.26953125" style="91" customWidth="1"/>
    <col min="16" max="35" width="2" style="91" customWidth="1"/>
    <col min="36" max="39" width="2.26953125" style="91" customWidth="1"/>
    <col min="40" max="43" width="2" style="91" customWidth="1"/>
    <col min="44" max="47" width="2.26953125" style="91" customWidth="1"/>
    <col min="48" max="62" width="2" style="91" customWidth="1"/>
    <col min="63" max="63" width="2.1796875" style="91" customWidth="1"/>
    <col min="64" max="64" width="1.453125" style="90" customWidth="1"/>
    <col min="65" max="65" width="32.54296875" style="90" customWidth="1"/>
    <col min="66" max="66" width="25.81640625" style="90" customWidth="1"/>
    <col min="67" max="16384" width="11.453125" style="90"/>
  </cols>
  <sheetData>
    <row r="1" spans="1:67" s="6" customFormat="1" ht="29.25" customHeight="1">
      <c r="A1" s="29"/>
      <c r="B1" s="56"/>
      <c r="C1" s="436" t="s">
        <v>57</v>
      </c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56"/>
      <c r="BM1" s="29"/>
    </row>
    <row r="2" spans="1:67" s="6" customFormat="1" ht="8.25" customHeight="1">
      <c r="A2" s="30"/>
      <c r="B2" s="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530"/>
      <c r="BD2" s="530"/>
      <c r="BE2" s="530"/>
      <c r="BF2" s="530"/>
      <c r="BG2" s="530"/>
      <c r="BH2" s="530"/>
      <c r="BI2" s="530"/>
      <c r="BJ2" s="530"/>
      <c r="BK2" s="530"/>
      <c r="BL2" s="30"/>
      <c r="BM2" s="31"/>
      <c r="BN2" s="5"/>
      <c r="BO2" s="5"/>
    </row>
    <row r="3" spans="1:67" s="6" customFormat="1" ht="16.5" customHeight="1">
      <c r="A3" s="30"/>
      <c r="B3" s="30"/>
      <c r="C3" s="136"/>
      <c r="D3" s="32"/>
      <c r="E3" s="32"/>
      <c r="F3" s="32"/>
      <c r="G3" s="32"/>
      <c r="H3" s="33"/>
      <c r="I3" s="34"/>
      <c r="J3" s="478" t="s">
        <v>15</v>
      </c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9"/>
      <c r="X3" s="491" t="s">
        <v>16</v>
      </c>
      <c r="Y3" s="492"/>
      <c r="Z3" s="483" t="s">
        <v>0</v>
      </c>
      <c r="AA3" s="484"/>
      <c r="AB3" s="487" t="s">
        <v>1</v>
      </c>
      <c r="AC3" s="488"/>
      <c r="AD3" s="488"/>
      <c r="AE3" s="477" t="s">
        <v>2</v>
      </c>
      <c r="AF3" s="478"/>
      <c r="AG3" s="478"/>
      <c r="AH3" s="478"/>
      <c r="AI3" s="478"/>
      <c r="AJ3" s="478"/>
      <c r="AK3" s="478"/>
      <c r="AL3" s="478"/>
      <c r="AM3" s="478"/>
      <c r="AN3" s="479"/>
      <c r="AO3" s="477" t="s">
        <v>17</v>
      </c>
      <c r="AP3" s="478"/>
      <c r="AQ3" s="478"/>
      <c r="AR3" s="478"/>
      <c r="AS3" s="478"/>
      <c r="AT3" s="478"/>
      <c r="AU3" s="478"/>
      <c r="AV3" s="478"/>
      <c r="AW3" s="478"/>
      <c r="AX3" s="478"/>
      <c r="AY3" s="479"/>
      <c r="AZ3" s="477" t="s">
        <v>18</v>
      </c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9"/>
      <c r="BL3" s="30"/>
      <c r="BM3" s="344"/>
      <c r="BN3" s="5"/>
      <c r="BO3" s="5"/>
    </row>
    <row r="4" spans="1:67" s="7" customFormat="1" ht="18.75" customHeight="1">
      <c r="A4" s="30"/>
      <c r="B4" s="30"/>
      <c r="C4" s="87" t="s">
        <v>19</v>
      </c>
      <c r="D4" s="88"/>
      <c r="E4" s="88"/>
      <c r="F4" s="88"/>
      <c r="G4" s="88"/>
      <c r="H4" s="89"/>
      <c r="I4" s="36"/>
      <c r="J4" s="495" t="s">
        <v>52</v>
      </c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7"/>
      <c r="X4" s="493">
        <v>13</v>
      </c>
      <c r="Y4" s="494"/>
      <c r="Z4" s="485">
        <v>10</v>
      </c>
      <c r="AA4" s="486"/>
      <c r="AB4" s="489">
        <v>2001</v>
      </c>
      <c r="AC4" s="490"/>
      <c r="AD4" s="490"/>
      <c r="AE4" s="480" t="s">
        <v>41</v>
      </c>
      <c r="AF4" s="481"/>
      <c r="AG4" s="481"/>
      <c r="AH4" s="481"/>
      <c r="AI4" s="481"/>
      <c r="AJ4" s="481"/>
      <c r="AK4" s="481"/>
      <c r="AL4" s="481"/>
      <c r="AM4" s="481"/>
      <c r="AN4" s="482"/>
      <c r="AO4" s="480" t="s">
        <v>47</v>
      </c>
      <c r="AP4" s="481"/>
      <c r="AQ4" s="481"/>
      <c r="AR4" s="481"/>
      <c r="AS4" s="481"/>
      <c r="AT4" s="481"/>
      <c r="AU4" s="481"/>
      <c r="AV4" s="481"/>
      <c r="AW4" s="481"/>
      <c r="AX4" s="481"/>
      <c r="AY4" s="482"/>
      <c r="AZ4" s="480" t="s">
        <v>48</v>
      </c>
      <c r="BA4" s="481"/>
      <c r="BB4" s="481"/>
      <c r="BC4" s="481"/>
      <c r="BD4" s="481"/>
      <c r="BE4" s="481"/>
      <c r="BF4" s="481"/>
      <c r="BG4" s="481"/>
      <c r="BH4" s="481"/>
      <c r="BI4" s="481"/>
      <c r="BJ4" s="482"/>
      <c r="BK4" s="138"/>
      <c r="BL4" s="30"/>
      <c r="BM4" s="344"/>
    </row>
    <row r="5" spans="1:67" s="6" customFormat="1" ht="2.25" customHeight="1">
      <c r="A5" s="30"/>
      <c r="B5" s="30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49"/>
      <c r="AT5" s="449"/>
      <c r="AU5" s="449"/>
      <c r="AV5" s="449"/>
      <c r="AW5" s="449"/>
      <c r="AX5" s="449"/>
      <c r="AY5" s="449"/>
      <c r="AZ5" s="449"/>
      <c r="BA5" s="449"/>
      <c r="BB5" s="449"/>
      <c r="BC5" s="449"/>
      <c r="BD5" s="449"/>
      <c r="BE5" s="449"/>
      <c r="BF5" s="449"/>
      <c r="BG5" s="449"/>
      <c r="BH5" s="449"/>
      <c r="BI5" s="449"/>
      <c r="BJ5" s="449"/>
      <c r="BK5" s="449"/>
      <c r="BL5" s="30"/>
      <c r="BM5" s="344"/>
      <c r="BN5" s="5"/>
      <c r="BO5" s="5"/>
    </row>
    <row r="6" spans="1:67" s="6" customFormat="1" ht="14.25" customHeight="1">
      <c r="A6" s="30"/>
      <c r="B6" s="30"/>
      <c r="C6" s="68"/>
      <c r="D6" s="69"/>
      <c r="E6" s="64" t="s">
        <v>16</v>
      </c>
      <c r="F6" s="65" t="s">
        <v>0</v>
      </c>
      <c r="G6" s="66" t="s">
        <v>1</v>
      </c>
      <c r="H6" s="67" t="s">
        <v>3</v>
      </c>
      <c r="I6" s="37"/>
      <c r="J6" s="37"/>
      <c r="K6" s="37" t="s">
        <v>20</v>
      </c>
      <c r="L6" s="474">
        <f>G7-2</f>
        <v>2015</v>
      </c>
      <c r="M6" s="475"/>
      <c r="N6" s="475"/>
      <c r="O6" s="476"/>
      <c r="P6" s="474">
        <f>L6+1</f>
        <v>2016</v>
      </c>
      <c r="Q6" s="475"/>
      <c r="R6" s="475"/>
      <c r="S6" s="476"/>
      <c r="T6" s="474">
        <f>P6+1</f>
        <v>2017</v>
      </c>
      <c r="U6" s="475"/>
      <c r="V6" s="475"/>
      <c r="W6" s="476"/>
      <c r="X6" s="474">
        <f>T6+1</f>
        <v>2018</v>
      </c>
      <c r="Y6" s="475"/>
      <c r="Z6" s="475"/>
      <c r="AA6" s="476"/>
      <c r="AB6" s="474">
        <f>X6+1</f>
        <v>2019</v>
      </c>
      <c r="AC6" s="475"/>
      <c r="AD6" s="475"/>
      <c r="AE6" s="476"/>
      <c r="AF6" s="474">
        <f>AB6+1</f>
        <v>2020</v>
      </c>
      <c r="AG6" s="475"/>
      <c r="AH6" s="475"/>
      <c r="AI6" s="476"/>
      <c r="AJ6" s="474">
        <f>AF6+1</f>
        <v>2021</v>
      </c>
      <c r="AK6" s="475"/>
      <c r="AL6" s="475"/>
      <c r="AM6" s="476"/>
      <c r="AN6" s="474">
        <f>AJ6+1</f>
        <v>2022</v>
      </c>
      <c r="AO6" s="475"/>
      <c r="AP6" s="475"/>
      <c r="AQ6" s="476"/>
      <c r="AR6" s="474">
        <f>AN6+1</f>
        <v>2023</v>
      </c>
      <c r="AS6" s="475"/>
      <c r="AT6" s="475"/>
      <c r="AU6" s="476"/>
      <c r="AV6" s="474">
        <f>AR6+1</f>
        <v>2024</v>
      </c>
      <c r="AW6" s="475"/>
      <c r="AX6" s="475"/>
      <c r="AY6" s="476"/>
      <c r="AZ6" s="474">
        <f>AV6+1</f>
        <v>2025</v>
      </c>
      <c r="BA6" s="475"/>
      <c r="BB6" s="475"/>
      <c r="BC6" s="476"/>
      <c r="BD6" s="474">
        <f>AZ6+1</f>
        <v>2026</v>
      </c>
      <c r="BE6" s="475"/>
      <c r="BF6" s="475"/>
      <c r="BG6" s="476"/>
      <c r="BH6" s="474">
        <f>BD6+1</f>
        <v>2027</v>
      </c>
      <c r="BI6" s="475"/>
      <c r="BJ6" s="475"/>
      <c r="BK6" s="476"/>
      <c r="BL6" s="30"/>
      <c r="BM6" s="344"/>
      <c r="BN6" s="5"/>
      <c r="BO6" s="5"/>
    </row>
    <row r="7" spans="1:67" s="9" customFormat="1" ht="14.25" customHeight="1">
      <c r="A7" s="30"/>
      <c r="B7" s="30"/>
      <c r="C7" s="447" t="s">
        <v>21</v>
      </c>
      <c r="D7" s="448"/>
      <c r="E7" s="81">
        <v>13</v>
      </c>
      <c r="F7" s="82">
        <v>10</v>
      </c>
      <c r="G7" s="139">
        <v>2017</v>
      </c>
      <c r="H7" s="83" t="s">
        <v>49</v>
      </c>
      <c r="I7" s="38"/>
      <c r="J7" s="38"/>
      <c r="K7" s="80" t="s">
        <v>22</v>
      </c>
      <c r="L7" s="339">
        <f>G7-AB4-2</f>
        <v>14</v>
      </c>
      <c r="M7" s="450"/>
      <c r="N7" s="450"/>
      <c r="O7" s="451"/>
      <c r="P7" s="450">
        <f>L7+1</f>
        <v>15</v>
      </c>
      <c r="Q7" s="450"/>
      <c r="R7" s="450"/>
      <c r="S7" s="451"/>
      <c r="T7" s="450">
        <f>P7+1</f>
        <v>16</v>
      </c>
      <c r="U7" s="450"/>
      <c r="V7" s="450"/>
      <c r="W7" s="451"/>
      <c r="X7" s="450">
        <f>T7+1</f>
        <v>17</v>
      </c>
      <c r="Y7" s="450"/>
      <c r="Z7" s="450"/>
      <c r="AA7" s="451"/>
      <c r="AB7" s="450">
        <f>X7+1</f>
        <v>18</v>
      </c>
      <c r="AC7" s="450"/>
      <c r="AD7" s="450"/>
      <c r="AE7" s="451"/>
      <c r="AF7" s="450">
        <f>AB7+1</f>
        <v>19</v>
      </c>
      <c r="AG7" s="450"/>
      <c r="AH7" s="450"/>
      <c r="AI7" s="451"/>
      <c r="AJ7" s="450">
        <f>AF7+1</f>
        <v>20</v>
      </c>
      <c r="AK7" s="450"/>
      <c r="AL7" s="450"/>
      <c r="AM7" s="451"/>
      <c r="AN7" s="450">
        <f>AJ7+1</f>
        <v>21</v>
      </c>
      <c r="AO7" s="450"/>
      <c r="AP7" s="450"/>
      <c r="AQ7" s="451"/>
      <c r="AR7" s="450">
        <f>AN7+1</f>
        <v>22</v>
      </c>
      <c r="AS7" s="450"/>
      <c r="AT7" s="450"/>
      <c r="AU7" s="451"/>
      <c r="AV7" s="450">
        <f>AR7+1</f>
        <v>23</v>
      </c>
      <c r="AW7" s="450"/>
      <c r="AX7" s="450"/>
      <c r="AY7" s="451"/>
      <c r="AZ7" s="450">
        <f>AV7+1</f>
        <v>24</v>
      </c>
      <c r="BA7" s="450"/>
      <c r="BB7" s="450"/>
      <c r="BC7" s="451"/>
      <c r="BD7" s="450">
        <f>AZ7+1</f>
        <v>25</v>
      </c>
      <c r="BE7" s="450"/>
      <c r="BF7" s="450"/>
      <c r="BG7" s="451"/>
      <c r="BH7" s="450">
        <f>BD7+1</f>
        <v>26</v>
      </c>
      <c r="BI7" s="450"/>
      <c r="BJ7" s="450"/>
      <c r="BK7" s="451"/>
      <c r="BL7" s="30"/>
      <c r="BM7" s="344"/>
      <c r="BN7" s="8"/>
      <c r="BO7" s="8"/>
    </row>
    <row r="8" spans="1:67" s="6" customFormat="1" ht="2.25" customHeight="1">
      <c r="A8" s="30"/>
      <c r="B8" s="30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30"/>
      <c r="BM8" s="344"/>
      <c r="BN8" s="5"/>
      <c r="BO8" s="5"/>
    </row>
    <row r="9" spans="1:67" s="6" customFormat="1" ht="5.25" customHeight="1">
      <c r="A9" s="30"/>
      <c r="B9" s="30"/>
      <c r="C9" s="467"/>
      <c r="D9" s="468"/>
      <c r="E9" s="468"/>
      <c r="F9" s="468"/>
      <c r="G9" s="468"/>
      <c r="H9" s="468"/>
      <c r="I9" s="468"/>
      <c r="J9" s="468"/>
      <c r="K9" s="469"/>
      <c r="L9" s="115"/>
      <c r="M9" s="116"/>
      <c r="N9" s="116"/>
      <c r="O9" s="117"/>
      <c r="P9" s="115"/>
      <c r="Q9" s="116"/>
      <c r="R9" s="116"/>
      <c r="S9" s="117"/>
      <c r="T9" s="115"/>
      <c r="U9" s="116"/>
      <c r="V9" s="116"/>
      <c r="W9" s="117"/>
      <c r="X9" s="115"/>
      <c r="Y9" s="116"/>
      <c r="Z9" s="116"/>
      <c r="AA9" s="117"/>
      <c r="AB9" s="115"/>
      <c r="AC9" s="116"/>
      <c r="AD9" s="116"/>
      <c r="AE9" s="117"/>
      <c r="AF9" s="115"/>
      <c r="AG9" s="116"/>
      <c r="AH9" s="116"/>
      <c r="AI9" s="117"/>
      <c r="AJ9" s="115"/>
      <c r="AK9" s="116"/>
      <c r="AL9" s="116"/>
      <c r="AM9" s="117"/>
      <c r="AN9" s="115"/>
      <c r="AO9" s="116"/>
      <c r="AP9" s="116"/>
      <c r="AQ9" s="117"/>
      <c r="AR9" s="115"/>
      <c r="AS9" s="116"/>
      <c r="AT9" s="116"/>
      <c r="AU9" s="117"/>
      <c r="AV9" s="115"/>
      <c r="AW9" s="116"/>
      <c r="AX9" s="116"/>
      <c r="AY9" s="117"/>
      <c r="AZ9" s="115"/>
      <c r="BA9" s="116"/>
      <c r="BB9" s="116"/>
      <c r="BC9" s="117"/>
      <c r="BD9" s="115"/>
      <c r="BE9" s="116"/>
      <c r="BF9" s="116"/>
      <c r="BG9" s="117"/>
      <c r="BH9" s="115"/>
      <c r="BI9" s="116"/>
      <c r="BJ9" s="116"/>
      <c r="BK9" s="117"/>
      <c r="BL9" s="30"/>
      <c r="BM9" s="344"/>
      <c r="BN9" s="5"/>
      <c r="BO9" s="5"/>
    </row>
    <row r="10" spans="1:67" s="6" customFormat="1" ht="12.75" customHeight="1">
      <c r="A10" s="30"/>
      <c r="B10" s="30"/>
      <c r="C10" s="452" t="s">
        <v>23</v>
      </c>
      <c r="D10" s="453"/>
      <c r="E10" s="453"/>
      <c r="F10" s="453"/>
      <c r="G10" s="453"/>
      <c r="H10" s="453"/>
      <c r="I10" s="453"/>
      <c r="J10" s="453"/>
      <c r="K10" s="454"/>
      <c r="L10" s="84"/>
      <c r="M10" s="85"/>
      <c r="N10" s="85"/>
      <c r="O10" s="85"/>
      <c r="P10" s="458" t="s">
        <v>66</v>
      </c>
      <c r="Q10" s="459"/>
      <c r="R10" s="459"/>
      <c r="S10" s="459"/>
      <c r="T10" s="459"/>
      <c r="U10" s="459"/>
      <c r="V10" s="459"/>
      <c r="W10" s="460"/>
      <c r="X10" s="458" t="s">
        <v>50</v>
      </c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30"/>
      <c r="BM10" s="344"/>
      <c r="BN10" s="10"/>
      <c r="BO10" s="5"/>
    </row>
    <row r="11" spans="1:67" s="13" customFormat="1" ht="12.75" customHeight="1">
      <c r="A11" s="30"/>
      <c r="B11" s="30"/>
      <c r="C11" s="452"/>
      <c r="D11" s="453"/>
      <c r="E11" s="453"/>
      <c r="F11" s="453"/>
      <c r="G11" s="453"/>
      <c r="H11" s="453"/>
      <c r="I11" s="453"/>
      <c r="J11" s="453"/>
      <c r="K11" s="454"/>
      <c r="L11" s="84"/>
      <c r="M11" s="85"/>
      <c r="N11" s="85"/>
      <c r="O11" s="85"/>
      <c r="P11" s="458"/>
      <c r="Q11" s="459"/>
      <c r="R11" s="459"/>
      <c r="S11" s="459"/>
      <c r="T11" s="459"/>
      <c r="U11" s="459"/>
      <c r="V11" s="459"/>
      <c r="W11" s="460"/>
      <c r="X11" s="458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30"/>
      <c r="BM11" s="344"/>
      <c r="BN11" s="11"/>
      <c r="BO11" s="12"/>
    </row>
    <row r="12" spans="1:67" s="6" customFormat="1" ht="5.25" customHeight="1">
      <c r="A12" s="30"/>
      <c r="B12" s="30"/>
      <c r="C12" s="455"/>
      <c r="D12" s="456"/>
      <c r="E12" s="456"/>
      <c r="F12" s="456"/>
      <c r="G12" s="456"/>
      <c r="H12" s="456"/>
      <c r="I12" s="456"/>
      <c r="J12" s="456"/>
      <c r="K12" s="457"/>
      <c r="L12" s="118"/>
      <c r="M12" s="119"/>
      <c r="N12" s="119"/>
      <c r="O12" s="120"/>
      <c r="P12" s="118"/>
      <c r="Q12" s="119"/>
      <c r="R12" s="119"/>
      <c r="S12" s="120"/>
      <c r="T12" s="118"/>
      <c r="U12" s="119"/>
      <c r="V12" s="119"/>
      <c r="W12" s="120"/>
      <c r="X12" s="118"/>
      <c r="Y12" s="119"/>
      <c r="Z12" s="119"/>
      <c r="AA12" s="120"/>
      <c r="AB12" s="118"/>
      <c r="AC12" s="119"/>
      <c r="AD12" s="119"/>
      <c r="AE12" s="120"/>
      <c r="AF12" s="118"/>
      <c r="AG12" s="119"/>
      <c r="AH12" s="119"/>
      <c r="AI12" s="120"/>
      <c r="AJ12" s="125"/>
      <c r="AK12" s="126"/>
      <c r="AL12" s="126"/>
      <c r="AM12" s="127"/>
      <c r="AN12" s="125"/>
      <c r="AO12" s="126"/>
      <c r="AP12" s="126"/>
      <c r="AQ12" s="127"/>
      <c r="AR12" s="125"/>
      <c r="AS12" s="126"/>
      <c r="AT12" s="126"/>
      <c r="AU12" s="127"/>
      <c r="AV12" s="125"/>
      <c r="AW12" s="126"/>
      <c r="AX12" s="126"/>
      <c r="AY12" s="127"/>
      <c r="AZ12" s="125"/>
      <c r="BA12" s="126"/>
      <c r="BB12" s="126"/>
      <c r="BC12" s="127"/>
      <c r="BD12" s="125"/>
      <c r="BE12" s="126"/>
      <c r="BF12" s="126"/>
      <c r="BG12" s="127"/>
      <c r="BH12" s="125"/>
      <c r="BI12" s="126"/>
      <c r="BJ12" s="126"/>
      <c r="BK12" s="127"/>
      <c r="BL12" s="30"/>
      <c r="BM12" s="344"/>
    </row>
    <row r="13" spans="1:67" s="6" customFormat="1" ht="5.25" customHeight="1">
      <c r="A13" s="30"/>
      <c r="B13" s="30"/>
      <c r="C13" s="461" t="s">
        <v>24</v>
      </c>
      <c r="D13" s="462"/>
      <c r="E13" s="462"/>
      <c r="F13" s="462"/>
      <c r="G13" s="462"/>
      <c r="H13" s="462"/>
      <c r="I13" s="462"/>
      <c r="J13" s="462"/>
      <c r="K13" s="463"/>
      <c r="L13" s="444"/>
      <c r="M13" s="445"/>
      <c r="N13" s="445"/>
      <c r="O13" s="446"/>
      <c r="P13" s="444"/>
      <c r="Q13" s="445"/>
      <c r="R13" s="445"/>
      <c r="S13" s="446"/>
      <c r="T13" s="444"/>
      <c r="U13" s="445"/>
      <c r="V13" s="445"/>
      <c r="W13" s="446"/>
      <c r="X13" s="444"/>
      <c r="Y13" s="445"/>
      <c r="Z13" s="445"/>
      <c r="AA13" s="446"/>
      <c r="AB13" s="444"/>
      <c r="AC13" s="445"/>
      <c r="AD13" s="445"/>
      <c r="AE13" s="446"/>
      <c r="AF13" s="444"/>
      <c r="AG13" s="445"/>
      <c r="AH13" s="445"/>
      <c r="AI13" s="446"/>
      <c r="AJ13" s="444"/>
      <c r="AK13" s="445"/>
      <c r="AL13" s="445"/>
      <c r="AM13" s="446"/>
      <c r="AN13" s="444"/>
      <c r="AO13" s="445"/>
      <c r="AP13" s="445"/>
      <c r="AQ13" s="446"/>
      <c r="AR13" s="444"/>
      <c r="AS13" s="445"/>
      <c r="AT13" s="445"/>
      <c r="AU13" s="446"/>
      <c r="AV13" s="444"/>
      <c r="AW13" s="445"/>
      <c r="AX13" s="445"/>
      <c r="AY13" s="446"/>
      <c r="AZ13" s="444"/>
      <c r="BA13" s="445"/>
      <c r="BB13" s="445"/>
      <c r="BC13" s="446"/>
      <c r="BD13" s="444"/>
      <c r="BE13" s="445"/>
      <c r="BF13" s="445"/>
      <c r="BG13" s="446"/>
      <c r="BH13" s="444"/>
      <c r="BI13" s="445"/>
      <c r="BJ13" s="445"/>
      <c r="BK13" s="446"/>
      <c r="BL13" s="30"/>
      <c r="BM13" s="344"/>
    </row>
    <row r="14" spans="1:67" s="6" customFormat="1" ht="12.75" customHeight="1">
      <c r="A14" s="30"/>
      <c r="B14" s="30"/>
      <c r="C14" s="452"/>
      <c r="D14" s="453"/>
      <c r="E14" s="453"/>
      <c r="F14" s="453"/>
      <c r="G14" s="453"/>
      <c r="H14" s="453"/>
      <c r="I14" s="453"/>
      <c r="J14" s="453"/>
      <c r="K14" s="454"/>
      <c r="L14" s="84"/>
      <c r="M14" s="85"/>
      <c r="N14" s="85"/>
      <c r="O14" s="85"/>
      <c r="P14" s="84"/>
      <c r="Q14" s="85"/>
      <c r="R14" s="85"/>
      <c r="S14" s="85"/>
      <c r="T14" s="84"/>
      <c r="U14" s="85"/>
      <c r="V14" s="85"/>
      <c r="W14" s="85"/>
      <c r="AJ14" s="84"/>
      <c r="AK14" s="85"/>
      <c r="AL14" s="85"/>
      <c r="AM14" s="85"/>
      <c r="AN14" s="458" t="s">
        <v>67</v>
      </c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84"/>
      <c r="BE14" s="85"/>
      <c r="BF14" s="85"/>
      <c r="BG14" s="85"/>
      <c r="BH14" s="84"/>
      <c r="BI14" s="85"/>
      <c r="BJ14" s="85"/>
      <c r="BK14" s="86"/>
      <c r="BL14" s="30"/>
      <c r="BM14" s="344"/>
      <c r="BN14" s="14"/>
    </row>
    <row r="15" spans="1:67" s="6" customFormat="1" ht="12.75" customHeight="1">
      <c r="A15" s="30"/>
      <c r="B15" s="30"/>
      <c r="C15" s="452"/>
      <c r="D15" s="453"/>
      <c r="E15" s="453"/>
      <c r="F15" s="453"/>
      <c r="G15" s="453"/>
      <c r="H15" s="453"/>
      <c r="I15" s="453"/>
      <c r="J15" s="453"/>
      <c r="K15" s="454"/>
      <c r="L15" s="84"/>
      <c r="M15" s="85"/>
      <c r="N15" s="85"/>
      <c r="O15" s="85"/>
      <c r="P15" s="84"/>
      <c r="Q15" s="85"/>
      <c r="R15" s="85"/>
      <c r="S15" s="85"/>
      <c r="T15" s="84"/>
      <c r="U15" s="85"/>
      <c r="V15" s="85"/>
      <c r="W15" s="85"/>
      <c r="AJ15" s="84"/>
      <c r="AK15" s="85"/>
      <c r="AL15" s="85"/>
      <c r="AM15" s="85"/>
      <c r="AN15" s="458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84"/>
      <c r="BE15" s="85"/>
      <c r="BF15" s="85"/>
      <c r="BG15" s="85"/>
      <c r="BH15" s="84"/>
      <c r="BI15" s="85"/>
      <c r="BJ15" s="85"/>
      <c r="BK15" s="86"/>
      <c r="BL15" s="30"/>
      <c r="BM15" s="344"/>
      <c r="BN15" s="14"/>
    </row>
    <row r="16" spans="1:67" s="6" customFormat="1" ht="5.25" customHeight="1">
      <c r="A16" s="30"/>
      <c r="B16" s="30"/>
      <c r="C16" s="464"/>
      <c r="D16" s="465"/>
      <c r="E16" s="465"/>
      <c r="F16" s="465"/>
      <c r="G16" s="465"/>
      <c r="H16" s="465"/>
      <c r="I16" s="465"/>
      <c r="J16" s="465"/>
      <c r="K16" s="466"/>
      <c r="L16" s="441"/>
      <c r="M16" s="442"/>
      <c r="N16" s="442"/>
      <c r="O16" s="443"/>
      <c r="P16" s="441"/>
      <c r="Q16" s="442"/>
      <c r="R16" s="442"/>
      <c r="S16" s="443"/>
      <c r="T16" s="441"/>
      <c r="U16" s="442"/>
      <c r="V16" s="442"/>
      <c r="W16" s="443"/>
      <c r="X16" s="441"/>
      <c r="Y16" s="442"/>
      <c r="Z16" s="442"/>
      <c r="AA16" s="443"/>
      <c r="AB16" s="441"/>
      <c r="AC16" s="442"/>
      <c r="AD16" s="442"/>
      <c r="AE16" s="443"/>
      <c r="AF16" s="441"/>
      <c r="AG16" s="442"/>
      <c r="AH16" s="442"/>
      <c r="AI16" s="443"/>
      <c r="AJ16" s="441"/>
      <c r="AK16" s="442"/>
      <c r="AL16" s="442"/>
      <c r="AM16" s="443"/>
      <c r="AN16" s="441"/>
      <c r="AO16" s="442"/>
      <c r="AP16" s="442"/>
      <c r="AQ16" s="443"/>
      <c r="AR16" s="441"/>
      <c r="AS16" s="442"/>
      <c r="AT16" s="442"/>
      <c r="AU16" s="443"/>
      <c r="AV16" s="441"/>
      <c r="AW16" s="442"/>
      <c r="AX16" s="442"/>
      <c r="AY16" s="443"/>
      <c r="AZ16" s="441"/>
      <c r="BA16" s="442"/>
      <c r="BB16" s="442"/>
      <c r="BC16" s="443"/>
      <c r="BD16" s="441"/>
      <c r="BE16" s="442"/>
      <c r="BF16" s="442"/>
      <c r="BG16" s="443"/>
      <c r="BH16" s="441"/>
      <c r="BI16" s="442"/>
      <c r="BJ16" s="442"/>
      <c r="BK16" s="443"/>
      <c r="BL16" s="30"/>
      <c r="BM16" s="344"/>
    </row>
    <row r="17" spans="1:67" s="6" customFormat="1" ht="2.25" customHeight="1">
      <c r="A17" s="30"/>
      <c r="B17" s="30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/>
      <c r="BE17" s="449"/>
      <c r="BF17" s="449"/>
      <c r="BG17" s="449"/>
      <c r="BH17" s="449"/>
      <c r="BI17" s="449"/>
      <c r="BJ17" s="449"/>
      <c r="BK17" s="449"/>
      <c r="BL17" s="30"/>
      <c r="BM17" s="344"/>
      <c r="BN17" s="5"/>
      <c r="BO17" s="5"/>
    </row>
    <row r="18" spans="1:67" s="16" customFormat="1" ht="14.25" customHeight="1">
      <c r="A18" s="30"/>
      <c r="B18" s="30"/>
      <c r="C18" s="351" t="s">
        <v>25</v>
      </c>
      <c r="D18" s="376" t="s">
        <v>26</v>
      </c>
      <c r="E18" s="377"/>
      <c r="F18" s="377"/>
      <c r="G18" s="377"/>
      <c r="H18" s="377"/>
      <c r="I18" s="377"/>
      <c r="J18" s="377"/>
      <c r="K18" s="378"/>
      <c r="L18" s="405" t="str">
        <f>IF(L7&gt;22,"Aktive",IF(L7&gt;19,"U 23",IF(L7&gt;17,"U 20",IF(L7&gt;15,"U 18",IF(L7&gt;13,"U 16","U14")))))</f>
        <v>U 16</v>
      </c>
      <c r="M18" s="406"/>
      <c r="N18" s="406"/>
      <c r="O18" s="407"/>
      <c r="P18" s="405" t="str">
        <f>IF(P7&gt;22,"Aktive",IF(P7&gt;19,"U 23",IF(P7&gt;17,"U 20",IF(P7&gt;15,"U 18",IF(P7&gt;13,"U 16","U14")))))</f>
        <v>U 16</v>
      </c>
      <c r="Q18" s="406"/>
      <c r="R18" s="406"/>
      <c r="S18" s="407"/>
      <c r="T18" s="405" t="str">
        <f>IF(T7&gt;22,"Aktive",IF(T7&gt;19,"U 23",IF(T7&gt;17,"U 20",IF(T7&gt;15,"U 18",IF(T7&gt;13,"U 16","U14")))))</f>
        <v>U 18</v>
      </c>
      <c r="U18" s="406"/>
      <c r="V18" s="406"/>
      <c r="W18" s="407"/>
      <c r="X18" s="405" t="str">
        <f>IF(X7&gt;22,"Aktive",IF(X7&gt;19,"U 23",IF(X7&gt;17,"U 20",IF(X7&gt;15,"U 18",IF(X7&gt;13,"U 16","U14")))))</f>
        <v>U 18</v>
      </c>
      <c r="Y18" s="406"/>
      <c r="Z18" s="406"/>
      <c r="AA18" s="407"/>
      <c r="AB18" s="405" t="str">
        <f>IF(AB7&gt;22,"Aktive",IF(AB7&gt;19,"U 23",IF(AB7&gt;17,"U 20",IF(AB7&gt;15,"U 18",IF(AB7&gt;13,"U 16","U14")))))</f>
        <v>U 20</v>
      </c>
      <c r="AC18" s="406"/>
      <c r="AD18" s="406"/>
      <c r="AE18" s="407"/>
      <c r="AF18" s="405" t="str">
        <f>IF(AF7&gt;22,"Aktive",IF(AF7&gt;19,"U 23",IF(AF7&gt;17,"U 20",IF(AF7&gt;15,"U 18",IF(AF7&gt;13,"U 16","U14")))))</f>
        <v>U 20</v>
      </c>
      <c r="AG18" s="406"/>
      <c r="AH18" s="406"/>
      <c r="AI18" s="407"/>
      <c r="AJ18" s="405" t="str">
        <f>IF(AJ7&gt;22,"Aktive",IF(AJ7&gt;19,"U 23",IF(AJ7&gt;17,"U 20",IF(AJ7&gt;15,"U 18",IF(AJ7&gt;13,"U 16","U14")))))</f>
        <v>U 23</v>
      </c>
      <c r="AK18" s="406"/>
      <c r="AL18" s="406"/>
      <c r="AM18" s="407"/>
      <c r="AN18" s="405" t="str">
        <f>IF(AN7&gt;22,"Aktive",IF(AN7&gt;19,"U 23",IF(AN7&gt;17,"U 20",IF(AN7&gt;15,"U 18",IF(AN7&gt;13,"U 16","U14")))))</f>
        <v>U 23</v>
      </c>
      <c r="AO18" s="406"/>
      <c r="AP18" s="406"/>
      <c r="AQ18" s="407"/>
      <c r="AR18" s="405" t="str">
        <f>IF(AR7&gt;22,"Aktive",IF(AR7&gt;19,"U 23",IF(AR7&gt;17,"U 20",IF(AR7&gt;15,"U 18",IF(AR7&gt;13,"U 16","U14")))))</f>
        <v>U 23</v>
      </c>
      <c r="AS18" s="406"/>
      <c r="AT18" s="406"/>
      <c r="AU18" s="407"/>
      <c r="AV18" s="405" t="str">
        <f>IF(AV7&gt;22,"Aktive",IF(AV7&gt;19,"U 23",IF(AV7&gt;17,"U 20",IF(AV7&gt;15,"U 18",IF(AV7&gt;13,"U 16","U14")))))</f>
        <v>Aktive</v>
      </c>
      <c r="AW18" s="406"/>
      <c r="AX18" s="406"/>
      <c r="AY18" s="407"/>
      <c r="AZ18" s="405" t="str">
        <f>IF(AZ7&gt;22,"Aktive",IF(AZ7&gt;19,"U 23",IF(AZ7&gt;17,"U 20",IF(AZ7&gt;15,"U 18",IF(AZ7&gt;13,"U 16","U14")))))</f>
        <v>Aktive</v>
      </c>
      <c r="BA18" s="406"/>
      <c r="BB18" s="406"/>
      <c r="BC18" s="407"/>
      <c r="BD18" s="405" t="str">
        <f>IF(BD7&gt;22,"Aktive",IF(BD7&gt;19,"U 23",IF(BD7&gt;17,"U 20",IF(BD7&gt;15,"U 18",IF(BD7&gt;13,"U 16","U14")))))</f>
        <v>Aktive</v>
      </c>
      <c r="BE18" s="406"/>
      <c r="BF18" s="406"/>
      <c r="BG18" s="407"/>
      <c r="BH18" s="405" t="str">
        <f>IF(BH7&gt;22,"Aktive",IF(BH7&gt;19,"U 23",IF(BH7&gt;17,"U 20",IF(BH7&gt;15,"U 18",IF(BH7&gt;13,"U 16","U14")))))</f>
        <v>Aktive</v>
      </c>
      <c r="BI18" s="406"/>
      <c r="BJ18" s="406"/>
      <c r="BK18" s="407"/>
      <c r="BL18" s="30"/>
      <c r="BM18" s="344"/>
      <c r="BN18" s="15"/>
    </row>
    <row r="19" spans="1:67" s="16" customFormat="1" ht="13.5" customHeight="1">
      <c r="A19" s="30"/>
      <c r="B19" s="30"/>
      <c r="C19" s="352"/>
      <c r="D19" s="429" t="s">
        <v>42</v>
      </c>
      <c r="E19" s="430"/>
      <c r="F19" s="430"/>
      <c r="G19" s="430"/>
      <c r="H19" s="431"/>
      <c r="I19" s="419" t="s">
        <v>27</v>
      </c>
      <c r="J19" s="420"/>
      <c r="K19" s="39" t="s">
        <v>28</v>
      </c>
      <c r="L19" s="364" t="s">
        <v>71</v>
      </c>
      <c r="M19" s="470"/>
      <c r="N19" s="365" t="s">
        <v>72</v>
      </c>
      <c r="O19" s="360"/>
      <c r="P19" s="364" t="s">
        <v>61</v>
      </c>
      <c r="Q19" s="358"/>
      <c r="R19" s="365" t="s">
        <v>60</v>
      </c>
      <c r="S19" s="360"/>
      <c r="T19" s="417" t="s">
        <v>62</v>
      </c>
      <c r="U19" s="418"/>
      <c r="V19" s="365" t="s">
        <v>63</v>
      </c>
      <c r="W19" s="360"/>
      <c r="X19" s="364">
        <v>6</v>
      </c>
      <c r="Y19" s="470"/>
      <c r="Z19" s="365" t="s">
        <v>64</v>
      </c>
      <c r="AA19" s="410"/>
      <c r="AB19" s="364">
        <v>6</v>
      </c>
      <c r="AC19" s="470"/>
      <c r="AD19" s="365" t="s">
        <v>65</v>
      </c>
      <c r="AE19" s="360"/>
      <c r="AF19" s="357">
        <v>6</v>
      </c>
      <c r="AG19" s="358"/>
      <c r="AH19" s="359">
        <v>15</v>
      </c>
      <c r="AI19" s="360"/>
      <c r="AJ19" s="417">
        <v>7</v>
      </c>
      <c r="AK19" s="418"/>
      <c r="AL19" s="359">
        <v>17</v>
      </c>
      <c r="AM19" s="360"/>
      <c r="AN19" s="357">
        <v>7</v>
      </c>
      <c r="AO19" s="358"/>
      <c r="AP19" s="359">
        <v>17</v>
      </c>
      <c r="AQ19" s="360"/>
      <c r="AR19" s="364">
        <v>7</v>
      </c>
      <c r="AS19" s="470"/>
      <c r="AT19" s="365">
        <v>17</v>
      </c>
      <c r="AU19" s="410"/>
      <c r="AV19" s="501">
        <v>7</v>
      </c>
      <c r="AW19" s="502"/>
      <c r="AX19" s="503">
        <v>17</v>
      </c>
      <c r="AY19" s="504"/>
      <c r="AZ19" s="501">
        <v>7</v>
      </c>
      <c r="BA19" s="502"/>
      <c r="BB19" s="503">
        <v>17</v>
      </c>
      <c r="BC19" s="504"/>
      <c r="BD19" s="501">
        <v>7</v>
      </c>
      <c r="BE19" s="502"/>
      <c r="BF19" s="503">
        <v>17</v>
      </c>
      <c r="BG19" s="504"/>
      <c r="BH19" s="501">
        <v>7</v>
      </c>
      <c r="BI19" s="502"/>
      <c r="BJ19" s="503">
        <v>17</v>
      </c>
      <c r="BK19" s="504"/>
      <c r="BL19" s="30"/>
      <c r="BM19" s="344"/>
      <c r="BN19" s="15"/>
    </row>
    <row r="20" spans="1:67" s="16" customFormat="1" ht="13.5" customHeight="1">
      <c r="A20" s="30"/>
      <c r="B20" s="30"/>
      <c r="C20" s="352"/>
      <c r="D20" s="121" t="s">
        <v>53</v>
      </c>
      <c r="E20" s="122"/>
      <c r="F20" s="122"/>
      <c r="G20" s="122"/>
      <c r="H20" s="122"/>
      <c r="I20" s="123"/>
      <c r="J20" s="123"/>
      <c r="K20" s="124"/>
      <c r="L20" s="364">
        <v>4</v>
      </c>
      <c r="M20" s="408"/>
      <c r="N20" s="375">
        <v>12</v>
      </c>
      <c r="O20" s="360"/>
      <c r="P20" s="357">
        <v>4</v>
      </c>
      <c r="Q20" s="374"/>
      <c r="R20" s="375">
        <v>12</v>
      </c>
      <c r="S20" s="360"/>
      <c r="T20" s="357">
        <v>4</v>
      </c>
      <c r="U20" s="374"/>
      <c r="V20" s="375">
        <v>12</v>
      </c>
      <c r="W20" s="360"/>
      <c r="X20" s="357">
        <v>1</v>
      </c>
      <c r="Y20" s="374"/>
      <c r="Z20" s="375">
        <v>3</v>
      </c>
      <c r="AA20" s="360"/>
      <c r="AB20" s="364">
        <v>1</v>
      </c>
      <c r="AC20" s="408"/>
      <c r="AD20" s="409">
        <v>3</v>
      </c>
      <c r="AE20" s="410"/>
      <c r="AF20" s="357">
        <v>1</v>
      </c>
      <c r="AG20" s="374"/>
      <c r="AH20" s="409">
        <v>3</v>
      </c>
      <c r="AI20" s="410"/>
      <c r="AJ20" s="357">
        <v>1</v>
      </c>
      <c r="AK20" s="374"/>
      <c r="AL20" s="375">
        <v>3</v>
      </c>
      <c r="AM20" s="360"/>
      <c r="AN20" s="357">
        <v>1</v>
      </c>
      <c r="AO20" s="374"/>
      <c r="AP20" s="375">
        <v>3</v>
      </c>
      <c r="AQ20" s="360"/>
      <c r="AR20" s="364">
        <v>1</v>
      </c>
      <c r="AS20" s="408"/>
      <c r="AT20" s="409">
        <v>3</v>
      </c>
      <c r="AU20" s="410"/>
      <c r="AV20" s="540">
        <v>1</v>
      </c>
      <c r="AW20" s="541"/>
      <c r="AX20" s="542">
        <v>3</v>
      </c>
      <c r="AY20" s="543"/>
      <c r="AZ20" s="364">
        <v>1</v>
      </c>
      <c r="BA20" s="408"/>
      <c r="BB20" s="409">
        <v>3</v>
      </c>
      <c r="BC20" s="410"/>
      <c r="BD20" s="364">
        <v>1</v>
      </c>
      <c r="BE20" s="408"/>
      <c r="BF20" s="409">
        <v>3</v>
      </c>
      <c r="BG20" s="410"/>
      <c r="BH20" s="364">
        <v>1</v>
      </c>
      <c r="BI20" s="408"/>
      <c r="BJ20" s="409">
        <v>3</v>
      </c>
      <c r="BK20" s="410"/>
      <c r="BL20" s="30"/>
      <c r="BM20" s="344"/>
      <c r="BN20" s="15"/>
    </row>
    <row r="21" spans="1:67" s="16" customFormat="1" ht="14.25" customHeight="1">
      <c r="A21" s="30"/>
      <c r="B21" s="30"/>
      <c r="C21" s="352"/>
      <c r="D21" s="421" t="s">
        <v>29</v>
      </c>
      <c r="E21" s="422"/>
      <c r="F21" s="422"/>
      <c r="G21" s="422"/>
      <c r="H21" s="422"/>
      <c r="I21" s="422"/>
      <c r="J21" s="422"/>
      <c r="K21" s="423"/>
      <c r="L21" s="471"/>
      <c r="M21" s="472"/>
      <c r="N21" s="472"/>
      <c r="O21" s="473"/>
      <c r="P21" s="361"/>
      <c r="Q21" s="362"/>
      <c r="R21" s="362"/>
      <c r="S21" s="363"/>
      <c r="T21" s="361" t="s">
        <v>69</v>
      </c>
      <c r="U21" s="362"/>
      <c r="V21" s="362"/>
      <c r="W21" s="363"/>
      <c r="X21" s="411" t="s">
        <v>78</v>
      </c>
      <c r="Y21" s="412"/>
      <c r="Z21" s="412"/>
      <c r="AA21" s="413"/>
      <c r="AB21" s="411" t="s">
        <v>78</v>
      </c>
      <c r="AC21" s="412"/>
      <c r="AD21" s="412"/>
      <c r="AE21" s="413"/>
      <c r="AF21" s="411" t="s">
        <v>79</v>
      </c>
      <c r="AG21" s="412"/>
      <c r="AH21" s="412"/>
      <c r="AI21" s="413"/>
      <c r="AJ21" s="411" t="s">
        <v>79</v>
      </c>
      <c r="AK21" s="412"/>
      <c r="AL21" s="412"/>
      <c r="AM21" s="413"/>
      <c r="AN21" s="414" t="s">
        <v>79</v>
      </c>
      <c r="AO21" s="415"/>
      <c r="AP21" s="415"/>
      <c r="AQ21" s="416"/>
      <c r="AR21" s="414" t="s">
        <v>79</v>
      </c>
      <c r="AS21" s="415"/>
      <c r="AT21" s="415"/>
      <c r="AU21" s="416"/>
      <c r="AV21" s="414" t="s">
        <v>79</v>
      </c>
      <c r="AW21" s="415"/>
      <c r="AX21" s="415"/>
      <c r="AY21" s="416"/>
      <c r="AZ21" s="414" t="s">
        <v>79</v>
      </c>
      <c r="BA21" s="415"/>
      <c r="BB21" s="415"/>
      <c r="BC21" s="416"/>
      <c r="BD21" s="414" t="s">
        <v>79</v>
      </c>
      <c r="BE21" s="415"/>
      <c r="BF21" s="415"/>
      <c r="BG21" s="416"/>
      <c r="BH21" s="414" t="s">
        <v>79</v>
      </c>
      <c r="BI21" s="415"/>
      <c r="BJ21" s="415"/>
      <c r="BK21" s="416"/>
      <c r="BL21" s="30"/>
      <c r="BM21" s="344"/>
      <c r="BN21" s="15"/>
    </row>
    <row r="22" spans="1:67" s="17" customFormat="1" ht="14.25" customHeight="1">
      <c r="A22" s="30"/>
      <c r="B22" s="30"/>
      <c r="C22" s="352"/>
      <c r="D22" s="432" t="s">
        <v>30</v>
      </c>
      <c r="E22" s="433"/>
      <c r="F22" s="433"/>
      <c r="G22" s="433"/>
      <c r="H22" s="433"/>
      <c r="I22" s="390" t="s">
        <v>31</v>
      </c>
      <c r="J22" s="391"/>
      <c r="K22" s="114" t="s">
        <v>37</v>
      </c>
      <c r="L22" s="379">
        <f>' Quelldaten d'!$C11</f>
        <v>0</v>
      </c>
      <c r="M22" s="380"/>
      <c r="N22" s="380"/>
      <c r="O22" s="381"/>
      <c r="P22" s="379">
        <f>' Quelldaten d'!$C12</f>
        <v>0</v>
      </c>
      <c r="Q22" s="380"/>
      <c r="R22" s="380"/>
      <c r="S22" s="381"/>
      <c r="T22" s="379">
        <f>' Quelldaten d'!$C13</f>
        <v>3.75</v>
      </c>
      <c r="U22" s="380"/>
      <c r="V22" s="380"/>
      <c r="W22" s="381"/>
      <c r="X22" s="379">
        <f>' Quelldaten d'!$C14</f>
        <v>3.8</v>
      </c>
      <c r="Y22" s="380"/>
      <c r="Z22" s="380"/>
      <c r="AA22" s="381"/>
      <c r="AB22" s="379">
        <f>' Quelldaten d'!$C15</f>
        <v>3.95</v>
      </c>
      <c r="AC22" s="380"/>
      <c r="AD22" s="380"/>
      <c r="AE22" s="381"/>
      <c r="AF22" s="379">
        <f>' Quelldaten d'!$C16</f>
        <v>4</v>
      </c>
      <c r="AG22" s="380"/>
      <c r="AH22" s="380"/>
      <c r="AI22" s="381"/>
      <c r="AJ22" s="379">
        <f>' Quelldaten d'!$C17</f>
        <v>4.05</v>
      </c>
      <c r="AK22" s="380"/>
      <c r="AL22" s="380"/>
      <c r="AM22" s="381"/>
      <c r="AN22" s="379">
        <f>' Quelldaten d'!$C18</f>
        <v>4.0999999999999996</v>
      </c>
      <c r="AO22" s="380"/>
      <c r="AP22" s="380"/>
      <c r="AQ22" s="381"/>
      <c r="AR22" s="379">
        <f>' Quelldaten d'!$C19</f>
        <v>4.1500000000000004</v>
      </c>
      <c r="AS22" s="380"/>
      <c r="AT22" s="380"/>
      <c r="AU22" s="381"/>
      <c r="AV22" s="379">
        <f>' Quelldaten d'!$C20</f>
        <v>4.3</v>
      </c>
      <c r="AW22" s="380"/>
      <c r="AX22" s="380"/>
      <c r="AY22" s="381"/>
      <c r="AZ22" s="379">
        <f>' Quelldaten d'!$C21</f>
        <v>4.3499999999999996</v>
      </c>
      <c r="BA22" s="380"/>
      <c r="BB22" s="380"/>
      <c r="BC22" s="381"/>
      <c r="BD22" s="379">
        <f>' Quelldaten d'!$C22</f>
        <v>4.4000000000000004</v>
      </c>
      <c r="BE22" s="380"/>
      <c r="BF22" s="380"/>
      <c r="BG22" s="381"/>
      <c r="BH22" s="379">
        <f>' Quelldaten d'!$C23</f>
        <v>0</v>
      </c>
      <c r="BI22" s="380"/>
      <c r="BJ22" s="380"/>
      <c r="BK22" s="381"/>
      <c r="BL22" s="30"/>
      <c r="BM22" s="344"/>
      <c r="BN22" s="18"/>
    </row>
    <row r="23" spans="1:67" s="20" customFormat="1" ht="14.25" customHeight="1">
      <c r="A23" s="30"/>
      <c r="B23" s="30"/>
      <c r="C23" s="352"/>
      <c r="D23" s="434"/>
      <c r="E23" s="435"/>
      <c r="F23" s="435"/>
      <c r="G23" s="435"/>
      <c r="H23" s="435"/>
      <c r="I23" s="424" t="s">
        <v>32</v>
      </c>
      <c r="J23" s="425"/>
      <c r="K23" s="113" t="s">
        <v>37</v>
      </c>
      <c r="L23" s="354">
        <f>' Quelldaten d'!$J11</f>
        <v>0</v>
      </c>
      <c r="M23" s="355"/>
      <c r="N23" s="355"/>
      <c r="O23" s="356"/>
      <c r="P23" s="354">
        <f>' Quelldaten d'!$J12</f>
        <v>3.25</v>
      </c>
      <c r="Q23" s="355"/>
      <c r="R23" s="355"/>
      <c r="S23" s="356"/>
      <c r="T23" s="354">
        <f>' Quelldaten d'!$J13</f>
        <v>3.65</v>
      </c>
      <c r="U23" s="355"/>
      <c r="V23" s="355"/>
      <c r="W23" s="356"/>
      <c r="X23" s="354">
        <f>' Quelldaten d'!$J14</f>
        <v>0</v>
      </c>
      <c r="Y23" s="355"/>
      <c r="Z23" s="355"/>
      <c r="AA23" s="356"/>
      <c r="AB23" s="354">
        <f>' Quelldaten d'!$J15</f>
        <v>0</v>
      </c>
      <c r="AC23" s="355"/>
      <c r="AD23" s="355"/>
      <c r="AE23" s="356"/>
      <c r="AF23" s="354">
        <f>' Quelldaten d'!$J16</f>
        <v>0</v>
      </c>
      <c r="AG23" s="355"/>
      <c r="AH23" s="355"/>
      <c r="AI23" s="356"/>
      <c r="AJ23" s="354">
        <f>' Quelldaten d'!$J17</f>
        <v>0</v>
      </c>
      <c r="AK23" s="355"/>
      <c r="AL23" s="355"/>
      <c r="AM23" s="356"/>
      <c r="AN23" s="354">
        <f>' Quelldaten d'!$J18</f>
        <v>0</v>
      </c>
      <c r="AO23" s="355"/>
      <c r="AP23" s="355"/>
      <c r="AQ23" s="356"/>
      <c r="AR23" s="354">
        <f>' Quelldaten d'!$J19</f>
        <v>0</v>
      </c>
      <c r="AS23" s="355"/>
      <c r="AT23" s="355"/>
      <c r="AU23" s="356"/>
      <c r="AV23" s="354">
        <f>' Quelldaten d'!$J20</f>
        <v>0</v>
      </c>
      <c r="AW23" s="355"/>
      <c r="AX23" s="355"/>
      <c r="AY23" s="356"/>
      <c r="AZ23" s="354">
        <f>' Quelldaten d'!$J21</f>
        <v>0</v>
      </c>
      <c r="BA23" s="355"/>
      <c r="BB23" s="355"/>
      <c r="BC23" s="356"/>
      <c r="BD23" s="354">
        <f>' Quelldaten d'!$J22</f>
        <v>0</v>
      </c>
      <c r="BE23" s="355"/>
      <c r="BF23" s="355"/>
      <c r="BG23" s="356"/>
      <c r="BH23" s="354">
        <f>' Quelldaten d'!$J23</f>
        <v>0</v>
      </c>
      <c r="BI23" s="355"/>
      <c r="BJ23" s="355"/>
      <c r="BK23" s="356"/>
      <c r="BL23" s="30"/>
      <c r="BM23" s="344"/>
      <c r="BN23" s="19"/>
    </row>
    <row r="24" spans="1:67" s="6" customFormat="1" ht="162" customHeight="1">
      <c r="A24" s="30"/>
      <c r="B24" s="30"/>
      <c r="C24" s="352"/>
      <c r="D24" s="348" t="s">
        <v>77</v>
      </c>
      <c r="E24" s="349"/>
      <c r="F24" s="349"/>
      <c r="G24" s="349"/>
      <c r="H24" s="349"/>
      <c r="I24" s="349"/>
      <c r="J24" s="349"/>
      <c r="K24" s="350"/>
      <c r="L24" s="366"/>
      <c r="M24" s="367"/>
      <c r="N24" s="367"/>
      <c r="O24" s="368"/>
      <c r="P24" s="366"/>
      <c r="Q24" s="367"/>
      <c r="R24" s="367"/>
      <c r="S24" s="368"/>
      <c r="T24" s="366"/>
      <c r="U24" s="367"/>
      <c r="V24" s="367"/>
      <c r="W24" s="368"/>
      <c r="X24" s="366"/>
      <c r="Y24" s="367"/>
      <c r="Z24" s="367"/>
      <c r="AA24" s="368"/>
      <c r="AB24" s="366"/>
      <c r="AC24" s="367"/>
      <c r="AD24" s="367"/>
      <c r="AE24" s="368"/>
      <c r="AF24" s="366"/>
      <c r="AG24" s="367"/>
      <c r="AH24" s="367"/>
      <c r="AI24" s="368"/>
      <c r="AJ24" s="366"/>
      <c r="AK24" s="367"/>
      <c r="AL24" s="367"/>
      <c r="AM24" s="368"/>
      <c r="AN24" s="366"/>
      <c r="AO24" s="367"/>
      <c r="AP24" s="367"/>
      <c r="AQ24" s="368"/>
      <c r="AR24" s="366"/>
      <c r="AS24" s="367"/>
      <c r="AT24" s="367"/>
      <c r="AU24" s="368"/>
      <c r="AV24" s="366"/>
      <c r="AW24" s="367"/>
      <c r="AX24" s="367"/>
      <c r="AY24" s="368"/>
      <c r="AZ24" s="366"/>
      <c r="BA24" s="367"/>
      <c r="BB24" s="367"/>
      <c r="BC24" s="368"/>
      <c r="BD24" s="366"/>
      <c r="BE24" s="367"/>
      <c r="BF24" s="367"/>
      <c r="BG24" s="368"/>
      <c r="BH24" s="366"/>
      <c r="BI24" s="367"/>
      <c r="BJ24" s="367"/>
      <c r="BK24" s="368"/>
      <c r="BL24" s="30"/>
      <c r="BM24" s="344"/>
      <c r="BN24" s="40"/>
    </row>
    <row r="25" spans="1:67" s="23" customFormat="1" ht="11.25" customHeight="1">
      <c r="A25" s="30"/>
      <c r="B25" s="30"/>
      <c r="C25" s="352"/>
      <c r="D25" s="384" t="s">
        <v>33</v>
      </c>
      <c r="E25" s="385"/>
      <c r="F25" s="385"/>
      <c r="G25" s="392" t="s">
        <v>34</v>
      </c>
      <c r="H25" s="393"/>
      <c r="I25" s="393"/>
      <c r="J25" s="393"/>
      <c r="K25" s="394"/>
      <c r="L25" s="426"/>
      <c r="M25" s="427"/>
      <c r="N25" s="427"/>
      <c r="O25" s="428"/>
      <c r="P25" s="426" t="s">
        <v>54</v>
      </c>
      <c r="Q25" s="427"/>
      <c r="R25" s="427"/>
      <c r="S25" s="428"/>
      <c r="T25" s="426" t="s">
        <v>54</v>
      </c>
      <c r="U25" s="427"/>
      <c r="V25" s="427"/>
      <c r="W25" s="428"/>
      <c r="X25" s="369" t="s">
        <v>54</v>
      </c>
      <c r="Y25" s="370"/>
      <c r="Z25" s="370"/>
      <c r="AA25" s="371"/>
      <c r="AB25" s="369" t="s">
        <v>54</v>
      </c>
      <c r="AC25" s="370"/>
      <c r="AD25" s="370"/>
      <c r="AE25" s="371"/>
      <c r="AF25" s="369" t="s">
        <v>54</v>
      </c>
      <c r="AG25" s="370"/>
      <c r="AH25" s="370"/>
      <c r="AI25" s="371"/>
      <c r="AJ25" s="369" t="s">
        <v>54</v>
      </c>
      <c r="AK25" s="370"/>
      <c r="AL25" s="370"/>
      <c r="AM25" s="371"/>
      <c r="AN25" s="369" t="s">
        <v>54</v>
      </c>
      <c r="AO25" s="370"/>
      <c r="AP25" s="370"/>
      <c r="AQ25" s="371"/>
      <c r="AR25" s="369" t="s">
        <v>54</v>
      </c>
      <c r="AS25" s="370"/>
      <c r="AT25" s="370"/>
      <c r="AU25" s="371"/>
      <c r="AV25" s="369" t="s">
        <v>54</v>
      </c>
      <c r="AW25" s="370"/>
      <c r="AX25" s="370"/>
      <c r="AY25" s="371"/>
      <c r="AZ25" s="369" t="s">
        <v>54</v>
      </c>
      <c r="BA25" s="370"/>
      <c r="BB25" s="370"/>
      <c r="BC25" s="371"/>
      <c r="BD25" s="510" t="s">
        <v>54</v>
      </c>
      <c r="BE25" s="511"/>
      <c r="BF25" s="511"/>
      <c r="BG25" s="512"/>
      <c r="BH25" s="510"/>
      <c r="BI25" s="511"/>
      <c r="BJ25" s="511"/>
      <c r="BK25" s="512"/>
      <c r="BL25" s="30"/>
      <c r="BM25" s="344"/>
      <c r="BN25" s="22"/>
    </row>
    <row r="26" spans="1:67" s="6" customFormat="1" ht="11.25" customHeight="1">
      <c r="A26" s="30"/>
      <c r="B26" s="30"/>
      <c r="C26" s="352"/>
      <c r="D26" s="386"/>
      <c r="E26" s="387"/>
      <c r="F26" s="387"/>
      <c r="G26" s="395" t="s">
        <v>35</v>
      </c>
      <c r="H26" s="396"/>
      <c r="I26" s="396"/>
      <c r="J26" s="396"/>
      <c r="K26" s="397"/>
      <c r="L26" s="401"/>
      <c r="M26" s="402"/>
      <c r="N26" s="403"/>
      <c r="O26" s="404"/>
      <c r="P26" s="401">
        <v>3</v>
      </c>
      <c r="Q26" s="402"/>
      <c r="R26" s="403">
        <v>16</v>
      </c>
      <c r="S26" s="404"/>
      <c r="T26" s="401">
        <v>2</v>
      </c>
      <c r="U26" s="402"/>
      <c r="V26" s="403">
        <v>16</v>
      </c>
      <c r="W26" s="404"/>
      <c r="X26" s="437">
        <v>1</v>
      </c>
      <c r="Y26" s="438"/>
      <c r="Z26" s="439">
        <v>16</v>
      </c>
      <c r="AA26" s="440"/>
      <c r="AB26" s="437">
        <v>1</v>
      </c>
      <c r="AC26" s="438"/>
      <c r="AD26" s="439">
        <v>16</v>
      </c>
      <c r="AE26" s="440"/>
      <c r="AF26" s="437">
        <v>1</v>
      </c>
      <c r="AG26" s="438"/>
      <c r="AH26" s="439">
        <v>16</v>
      </c>
      <c r="AI26" s="440"/>
      <c r="AJ26" s="437">
        <v>1</v>
      </c>
      <c r="AK26" s="438"/>
      <c r="AL26" s="439">
        <v>16</v>
      </c>
      <c r="AM26" s="440"/>
      <c r="AN26" s="437">
        <v>1</v>
      </c>
      <c r="AO26" s="438"/>
      <c r="AP26" s="439">
        <v>16</v>
      </c>
      <c r="AQ26" s="440"/>
      <c r="AR26" s="437">
        <v>1</v>
      </c>
      <c r="AS26" s="438"/>
      <c r="AT26" s="439">
        <v>16</v>
      </c>
      <c r="AU26" s="440"/>
      <c r="AV26" s="437">
        <v>1</v>
      </c>
      <c r="AW26" s="438"/>
      <c r="AX26" s="439">
        <v>16</v>
      </c>
      <c r="AY26" s="440"/>
      <c r="AZ26" s="437">
        <v>1</v>
      </c>
      <c r="BA26" s="438"/>
      <c r="BB26" s="439">
        <v>16</v>
      </c>
      <c r="BC26" s="440"/>
      <c r="BD26" s="437">
        <v>1</v>
      </c>
      <c r="BE26" s="438"/>
      <c r="BF26" s="439">
        <v>16</v>
      </c>
      <c r="BG26" s="440"/>
      <c r="BH26" s="382"/>
      <c r="BI26" s="383"/>
      <c r="BJ26" s="372"/>
      <c r="BK26" s="373"/>
      <c r="BL26" s="30"/>
      <c r="BM26" s="344"/>
      <c r="BN26" s="21"/>
    </row>
    <row r="27" spans="1:67" s="23" customFormat="1" ht="11.25" customHeight="1">
      <c r="A27" s="30"/>
      <c r="B27" s="30"/>
      <c r="C27" s="352"/>
      <c r="D27" s="386"/>
      <c r="E27" s="387"/>
      <c r="F27" s="387"/>
      <c r="G27" s="392" t="s">
        <v>34</v>
      </c>
      <c r="H27" s="393"/>
      <c r="I27" s="393"/>
      <c r="J27" s="393"/>
      <c r="K27" s="394"/>
      <c r="L27" s="516"/>
      <c r="M27" s="517"/>
      <c r="N27" s="517"/>
      <c r="O27" s="518"/>
      <c r="P27" s="516"/>
      <c r="Q27" s="517"/>
      <c r="R27" s="517"/>
      <c r="S27" s="518"/>
      <c r="T27" s="519" t="s">
        <v>70</v>
      </c>
      <c r="U27" s="520"/>
      <c r="V27" s="520"/>
      <c r="W27" s="521"/>
      <c r="X27" s="369" t="s">
        <v>58</v>
      </c>
      <c r="Y27" s="370"/>
      <c r="Z27" s="370"/>
      <c r="AA27" s="371"/>
      <c r="AB27" s="369" t="s">
        <v>55</v>
      </c>
      <c r="AC27" s="370"/>
      <c r="AD27" s="370"/>
      <c r="AE27" s="371"/>
      <c r="AF27" s="369" t="s">
        <v>73</v>
      </c>
      <c r="AG27" s="370"/>
      <c r="AH27" s="370"/>
      <c r="AI27" s="371"/>
      <c r="AJ27" s="369" t="s">
        <v>56</v>
      </c>
      <c r="AK27" s="370"/>
      <c r="AL27" s="370"/>
      <c r="AM27" s="371"/>
      <c r="AN27" s="369" t="s">
        <v>73</v>
      </c>
      <c r="AO27" s="370"/>
      <c r="AP27" s="370"/>
      <c r="AQ27" s="371"/>
      <c r="AR27" s="369" t="s">
        <v>56</v>
      </c>
      <c r="AS27" s="370"/>
      <c r="AT27" s="370"/>
      <c r="AU27" s="371"/>
      <c r="AV27" s="369" t="s">
        <v>74</v>
      </c>
      <c r="AW27" s="370"/>
      <c r="AX27" s="370"/>
      <c r="AY27" s="371"/>
      <c r="AZ27" s="516"/>
      <c r="BA27" s="517"/>
      <c r="BB27" s="517"/>
      <c r="BC27" s="518"/>
      <c r="BD27" s="510" t="s">
        <v>74</v>
      </c>
      <c r="BE27" s="511"/>
      <c r="BF27" s="511"/>
      <c r="BG27" s="512"/>
      <c r="BH27" s="513"/>
      <c r="BI27" s="514"/>
      <c r="BJ27" s="514"/>
      <c r="BK27" s="515"/>
      <c r="BL27" s="30"/>
      <c r="BM27" s="344"/>
      <c r="BN27" s="22"/>
    </row>
    <row r="28" spans="1:67" s="6" customFormat="1" ht="11.25" customHeight="1">
      <c r="A28" s="30"/>
      <c r="B28" s="30"/>
      <c r="C28" s="353"/>
      <c r="D28" s="388"/>
      <c r="E28" s="389"/>
      <c r="F28" s="389"/>
      <c r="G28" s="398" t="s">
        <v>35</v>
      </c>
      <c r="H28" s="399"/>
      <c r="I28" s="399"/>
      <c r="J28" s="399"/>
      <c r="K28" s="400"/>
      <c r="L28" s="382"/>
      <c r="M28" s="383"/>
      <c r="N28" s="372"/>
      <c r="O28" s="373"/>
      <c r="P28" s="382"/>
      <c r="Q28" s="383"/>
      <c r="R28" s="372"/>
      <c r="S28" s="373"/>
      <c r="T28" s="401"/>
      <c r="U28" s="402"/>
      <c r="V28" s="403"/>
      <c r="W28" s="404"/>
      <c r="X28" s="140" t="s">
        <v>75</v>
      </c>
      <c r="Y28" s="141"/>
      <c r="Z28" s="142"/>
      <c r="AA28" s="143"/>
      <c r="AB28" s="140" t="s">
        <v>75</v>
      </c>
      <c r="AC28" s="141"/>
      <c r="AD28" s="142"/>
      <c r="AE28" s="143"/>
      <c r="AF28" s="382"/>
      <c r="AG28" s="383"/>
      <c r="AH28" s="372"/>
      <c r="AI28" s="373"/>
      <c r="AJ28" s="140" t="s">
        <v>75</v>
      </c>
      <c r="AK28" s="141"/>
      <c r="AL28" s="142"/>
      <c r="AM28" s="143"/>
      <c r="AN28" s="382"/>
      <c r="AO28" s="383"/>
      <c r="AP28" s="372"/>
      <c r="AQ28" s="373"/>
      <c r="AR28" s="140" t="s">
        <v>76</v>
      </c>
      <c r="AS28" s="141"/>
      <c r="AT28" s="142"/>
      <c r="AU28" s="143"/>
      <c r="AV28" s="140" t="s">
        <v>75</v>
      </c>
      <c r="AW28" s="141"/>
      <c r="AX28" s="142"/>
      <c r="AY28" s="143"/>
      <c r="AZ28" s="382"/>
      <c r="BA28" s="383"/>
      <c r="BB28" s="372"/>
      <c r="BC28" s="373"/>
      <c r="BD28" s="140" t="s">
        <v>76</v>
      </c>
      <c r="BE28" s="141"/>
      <c r="BF28" s="142"/>
      <c r="BG28" s="143"/>
      <c r="BH28" s="382"/>
      <c r="BI28" s="383"/>
      <c r="BJ28" s="372"/>
      <c r="BK28" s="373"/>
      <c r="BL28" s="30"/>
      <c r="BM28" s="344"/>
      <c r="BN28" s="21"/>
    </row>
    <row r="29" spans="1:67" s="6" customFormat="1" ht="2.25" customHeight="1">
      <c r="A29" s="30"/>
      <c r="B29" s="30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30"/>
      <c r="BM29" s="344"/>
      <c r="BN29" s="5"/>
      <c r="BO29" s="5"/>
    </row>
    <row r="30" spans="1:67" s="6" customFormat="1" ht="5.25" customHeight="1">
      <c r="A30" s="30"/>
      <c r="B30" s="30"/>
      <c r="C30" s="531" t="s">
        <v>36</v>
      </c>
      <c r="D30" s="532"/>
      <c r="E30" s="532"/>
      <c r="F30" s="532"/>
      <c r="G30" s="532"/>
      <c r="H30" s="532"/>
      <c r="I30" s="532"/>
      <c r="J30" s="532"/>
      <c r="K30" s="533"/>
      <c r="L30" s="498"/>
      <c r="M30" s="499"/>
      <c r="N30" s="499"/>
      <c r="O30" s="500"/>
      <c r="P30" s="498"/>
      <c r="Q30" s="499"/>
      <c r="R30" s="499"/>
      <c r="S30" s="500"/>
      <c r="T30" s="498"/>
      <c r="U30" s="499"/>
      <c r="V30" s="499"/>
      <c r="W30" s="500"/>
      <c r="X30" s="498"/>
      <c r="Y30" s="499"/>
      <c r="Z30" s="499"/>
      <c r="AA30" s="500"/>
      <c r="AB30" s="498"/>
      <c r="AC30" s="499"/>
      <c r="AD30" s="499"/>
      <c r="AE30" s="500"/>
      <c r="AF30" s="498"/>
      <c r="AG30" s="499"/>
      <c r="AH30" s="499"/>
      <c r="AI30" s="500"/>
      <c r="AJ30" s="498"/>
      <c r="AK30" s="499"/>
      <c r="AL30" s="499"/>
      <c r="AM30" s="500"/>
      <c r="AN30" s="498"/>
      <c r="AO30" s="499"/>
      <c r="AP30" s="499"/>
      <c r="AQ30" s="500"/>
      <c r="AR30" s="498"/>
      <c r="AS30" s="499"/>
      <c r="AT30" s="499"/>
      <c r="AU30" s="500"/>
      <c r="AV30" s="498"/>
      <c r="AW30" s="499"/>
      <c r="AX30" s="499"/>
      <c r="AY30" s="500"/>
      <c r="AZ30" s="498"/>
      <c r="BA30" s="499"/>
      <c r="BB30" s="499"/>
      <c r="BC30" s="500"/>
      <c r="BD30" s="498"/>
      <c r="BE30" s="499"/>
      <c r="BF30" s="499"/>
      <c r="BG30" s="500"/>
      <c r="BH30" s="498"/>
      <c r="BI30" s="499"/>
      <c r="BJ30" s="499"/>
      <c r="BK30" s="500"/>
      <c r="BL30" s="30"/>
      <c r="BM30" s="344"/>
      <c r="BN30" s="5"/>
      <c r="BO30" s="5"/>
    </row>
    <row r="31" spans="1:67" s="6" customFormat="1" ht="12" customHeight="1">
      <c r="A31" s="30"/>
      <c r="B31" s="30"/>
      <c r="C31" s="534"/>
      <c r="D31" s="535"/>
      <c r="E31" s="535"/>
      <c r="F31" s="535"/>
      <c r="G31" s="535"/>
      <c r="H31" s="535"/>
      <c r="I31" s="535"/>
      <c r="J31" s="535"/>
      <c r="K31" s="536"/>
      <c r="L31" s="105"/>
      <c r="M31" s="106"/>
      <c r="N31" s="106"/>
      <c r="O31" s="106"/>
      <c r="P31" s="105"/>
      <c r="Q31" s="106"/>
      <c r="R31" s="106"/>
      <c r="S31" s="106"/>
      <c r="T31" s="105"/>
      <c r="U31" s="106"/>
      <c r="V31" s="106"/>
      <c r="W31" s="106"/>
      <c r="X31" s="105"/>
      <c r="Y31" s="106"/>
      <c r="Z31" s="106"/>
      <c r="AA31" s="106"/>
      <c r="AB31" s="105"/>
      <c r="AC31" s="106"/>
      <c r="AD31" s="106"/>
      <c r="AE31" s="106">
        <v>21</v>
      </c>
      <c r="AF31" s="105"/>
      <c r="AG31" s="106"/>
      <c r="AH31" s="106"/>
      <c r="AI31" s="508" t="s">
        <v>45</v>
      </c>
      <c r="AJ31" s="509"/>
      <c r="AK31" s="137"/>
      <c r="AL31" s="137"/>
      <c r="AM31" s="106"/>
      <c r="AN31" s="105"/>
      <c r="AO31" s="109"/>
      <c r="AP31" s="106"/>
      <c r="AQ31" s="109"/>
      <c r="AR31" s="105"/>
      <c r="AS31" s="109"/>
      <c r="AT31" s="106"/>
      <c r="AU31" s="109"/>
      <c r="AV31" s="105"/>
      <c r="AW31" s="109"/>
      <c r="AX31" s="106"/>
      <c r="AY31" s="109"/>
      <c r="BA31" s="109"/>
      <c r="BB31" s="106"/>
      <c r="BC31" s="109"/>
      <c r="BD31" s="105"/>
      <c r="BE31" s="109"/>
      <c r="BF31" s="106"/>
      <c r="BG31" s="109"/>
      <c r="BH31" s="105"/>
      <c r="BI31" s="109"/>
      <c r="BJ31" s="106"/>
      <c r="BK31" s="109"/>
      <c r="BL31" s="30"/>
      <c r="BM31" s="344"/>
      <c r="BN31" s="21"/>
    </row>
    <row r="32" spans="1:67" s="6" customFormat="1" ht="2.25" customHeight="1">
      <c r="A32" s="30"/>
      <c r="B32" s="30"/>
      <c r="C32" s="534"/>
      <c r="D32" s="535"/>
      <c r="E32" s="535"/>
      <c r="F32" s="535"/>
      <c r="G32" s="535"/>
      <c r="H32" s="535"/>
      <c r="I32" s="535"/>
      <c r="J32" s="535"/>
      <c r="K32" s="536"/>
      <c r="L32" s="345"/>
      <c r="M32" s="346"/>
      <c r="N32" s="346"/>
      <c r="O32" s="347"/>
      <c r="P32" s="345"/>
      <c r="Q32" s="346"/>
      <c r="R32" s="346"/>
      <c r="S32" s="347"/>
      <c r="T32" s="345"/>
      <c r="U32" s="346"/>
      <c r="V32" s="346"/>
      <c r="W32" s="347"/>
      <c r="X32" s="345"/>
      <c r="Y32" s="346"/>
      <c r="Z32" s="346"/>
      <c r="AA32" s="347"/>
      <c r="AB32" s="345"/>
      <c r="AC32" s="346"/>
      <c r="AD32" s="346"/>
      <c r="AE32" s="347"/>
      <c r="AF32" s="345"/>
      <c r="AG32" s="346"/>
      <c r="AH32" s="346"/>
      <c r="AI32" s="347"/>
      <c r="AJ32" s="345"/>
      <c r="AK32" s="346"/>
      <c r="AL32" s="346"/>
      <c r="AM32" s="347"/>
      <c r="AN32" s="345"/>
      <c r="AO32" s="346"/>
      <c r="AP32" s="346"/>
      <c r="AQ32" s="347"/>
      <c r="AR32" s="345"/>
      <c r="AS32" s="346"/>
      <c r="AT32" s="346"/>
      <c r="AU32" s="347"/>
      <c r="AV32" s="345"/>
      <c r="AW32" s="346"/>
      <c r="AX32" s="346"/>
      <c r="AY32" s="347"/>
      <c r="AZ32" s="345"/>
      <c r="BA32" s="346"/>
      <c r="BB32" s="346"/>
      <c r="BC32" s="347"/>
      <c r="BD32" s="345"/>
      <c r="BE32" s="346"/>
      <c r="BF32" s="346"/>
      <c r="BG32" s="347"/>
      <c r="BH32" s="345"/>
      <c r="BI32" s="346"/>
      <c r="BJ32" s="346"/>
      <c r="BK32" s="347"/>
      <c r="BL32" s="30"/>
      <c r="BM32" s="344"/>
      <c r="BN32" s="5"/>
      <c r="BO32" s="5"/>
    </row>
    <row r="33" spans="1:67" s="6" customFormat="1" ht="12" customHeight="1">
      <c r="A33" s="30"/>
      <c r="B33" s="30"/>
      <c r="C33" s="534"/>
      <c r="D33" s="535"/>
      <c r="E33" s="535"/>
      <c r="F33" s="535"/>
      <c r="G33" s="535"/>
      <c r="H33" s="535"/>
      <c r="I33" s="535"/>
      <c r="J33" s="535"/>
      <c r="K33" s="536"/>
      <c r="L33" s="105"/>
      <c r="M33" s="106"/>
      <c r="N33" s="106"/>
      <c r="O33" s="106"/>
      <c r="P33" s="105"/>
      <c r="Q33" s="106"/>
      <c r="R33" s="106"/>
      <c r="S33" s="106"/>
      <c r="T33" s="105"/>
      <c r="U33" s="106"/>
      <c r="V33" s="106"/>
      <c r="W33" s="106"/>
      <c r="X33" s="105"/>
      <c r="Y33" s="106"/>
      <c r="Z33" s="106"/>
      <c r="AA33" s="106"/>
      <c r="AB33" s="105"/>
      <c r="AC33" s="106"/>
      <c r="AD33" s="106"/>
      <c r="AE33" s="106"/>
      <c r="AF33" s="105"/>
      <c r="AG33" s="106"/>
      <c r="AH33" s="106"/>
      <c r="AI33" s="106"/>
      <c r="AJ33" s="105"/>
      <c r="AK33" s="106"/>
      <c r="AL33" s="106"/>
      <c r="AM33" s="106"/>
      <c r="AN33" s="105">
        <v>3</v>
      </c>
      <c r="AO33" s="106"/>
      <c r="AP33" s="106"/>
      <c r="AQ33" s="106"/>
      <c r="AR33" s="105"/>
      <c r="AS33" s="106"/>
      <c r="AT33" s="106"/>
      <c r="AU33" s="106"/>
      <c r="AV33" s="105"/>
      <c r="AW33" s="106"/>
      <c r="AX33" s="106"/>
      <c r="AY33" s="106"/>
      <c r="AZ33" s="105"/>
      <c r="BA33" s="106"/>
      <c r="BB33" s="106"/>
      <c r="BC33" s="106"/>
      <c r="BD33" s="105"/>
      <c r="BE33" s="106"/>
      <c r="BF33" s="106"/>
      <c r="BG33" s="106"/>
      <c r="BH33" s="105"/>
      <c r="BI33" s="106"/>
      <c r="BJ33" s="106"/>
      <c r="BK33" s="107"/>
      <c r="BL33" s="30"/>
      <c r="BM33" s="344"/>
      <c r="BN33" s="21"/>
    </row>
    <row r="34" spans="1:67" s="6" customFormat="1" ht="5.25" customHeight="1">
      <c r="A34" s="30"/>
      <c r="B34" s="30"/>
      <c r="C34" s="534"/>
      <c r="D34" s="535"/>
      <c r="E34" s="535"/>
      <c r="F34" s="535"/>
      <c r="G34" s="535"/>
      <c r="H34" s="535"/>
      <c r="I34" s="535"/>
      <c r="J34" s="535"/>
      <c r="K34" s="536"/>
      <c r="L34" s="345"/>
      <c r="M34" s="346"/>
      <c r="N34" s="346"/>
      <c r="O34" s="347"/>
      <c r="P34" s="345"/>
      <c r="Q34" s="346"/>
      <c r="R34" s="346"/>
      <c r="S34" s="347"/>
      <c r="T34" s="345"/>
      <c r="U34" s="346"/>
      <c r="V34" s="346"/>
      <c r="W34" s="347"/>
      <c r="X34" s="345"/>
      <c r="Y34" s="346"/>
      <c r="Z34" s="346"/>
      <c r="AA34" s="347"/>
      <c r="AB34" s="345"/>
      <c r="AC34" s="346"/>
      <c r="AD34" s="346"/>
      <c r="AE34" s="347"/>
      <c r="AF34" s="345"/>
      <c r="AG34" s="346"/>
      <c r="AH34" s="346"/>
      <c r="AI34" s="347"/>
      <c r="AJ34" s="345"/>
      <c r="AK34" s="346"/>
      <c r="AL34" s="346"/>
      <c r="AM34" s="347"/>
      <c r="AN34" s="345"/>
      <c r="AO34" s="346"/>
      <c r="AP34" s="346"/>
      <c r="AQ34" s="347"/>
      <c r="AR34" s="345"/>
      <c r="AS34" s="346"/>
      <c r="AT34" s="346"/>
      <c r="AU34" s="347"/>
      <c r="AV34" s="345"/>
      <c r="AW34" s="346"/>
      <c r="AX34" s="346"/>
      <c r="AY34" s="347"/>
      <c r="AZ34" s="345"/>
      <c r="BA34" s="346"/>
      <c r="BB34" s="346"/>
      <c r="BC34" s="347"/>
      <c r="BD34" s="345"/>
      <c r="BE34" s="346"/>
      <c r="BF34" s="346"/>
      <c r="BG34" s="347"/>
      <c r="BH34" s="345"/>
      <c r="BI34" s="346"/>
      <c r="BJ34" s="346"/>
      <c r="BK34" s="347"/>
      <c r="BL34" s="30"/>
      <c r="BM34" s="344"/>
      <c r="BN34" s="5"/>
      <c r="BO34" s="5"/>
    </row>
    <row r="35" spans="1:67" s="16" customFormat="1" ht="12" customHeight="1">
      <c r="A35" s="30"/>
      <c r="B35" s="30"/>
      <c r="C35" s="534"/>
      <c r="D35" s="535"/>
      <c r="E35" s="535"/>
      <c r="F35" s="535"/>
      <c r="G35" s="535"/>
      <c r="H35" s="535"/>
      <c r="I35" s="535"/>
      <c r="J35" s="535"/>
      <c r="K35" s="536"/>
      <c r="L35" s="41"/>
      <c r="M35" s="108"/>
      <c r="N35" s="43" t="s">
        <v>39</v>
      </c>
      <c r="O35" s="44"/>
      <c r="P35" s="45"/>
      <c r="Q35" s="45"/>
      <c r="R35" s="45"/>
      <c r="S35" s="45"/>
      <c r="T35" s="45"/>
      <c r="U35" s="57"/>
      <c r="V35" s="57"/>
      <c r="W35" s="45"/>
      <c r="X35" s="43"/>
      <c r="Y35" s="109"/>
      <c r="Z35" s="43" t="s">
        <v>40</v>
      </c>
      <c r="AA35" s="46"/>
      <c r="AB35" s="110"/>
      <c r="AC35" s="46"/>
      <c r="AD35" s="46"/>
      <c r="AE35" s="111"/>
      <c r="AF35" s="44"/>
      <c r="AG35" s="42"/>
      <c r="AH35" s="43"/>
      <c r="AI35" s="44"/>
      <c r="AJ35" s="110"/>
      <c r="AK35" s="43"/>
      <c r="AL35" s="44"/>
      <c r="AM35" s="46"/>
      <c r="AN35" s="110"/>
      <c r="AO35" s="42"/>
      <c r="AP35" s="43"/>
      <c r="AQ35" s="47"/>
      <c r="AR35" s="48"/>
      <c r="AS35" s="48"/>
      <c r="AT35" s="48"/>
      <c r="AU35" s="49"/>
      <c r="AV35" s="93"/>
      <c r="AW35" s="94"/>
      <c r="AX35" s="94"/>
      <c r="AY35" s="44"/>
      <c r="AZ35" s="110"/>
      <c r="BA35" s="48"/>
      <c r="BB35" s="42"/>
      <c r="BC35" s="43"/>
      <c r="BD35" s="41"/>
      <c r="BE35" s="48"/>
      <c r="BF35" s="48"/>
      <c r="BG35" s="47"/>
      <c r="BH35" s="41"/>
      <c r="BI35" s="48"/>
      <c r="BJ35" s="48"/>
      <c r="BK35" s="112"/>
      <c r="BL35" s="30"/>
      <c r="BM35" s="344"/>
      <c r="BN35" s="25"/>
    </row>
    <row r="36" spans="1:67" s="6" customFormat="1" ht="5.25" customHeight="1">
      <c r="A36" s="30"/>
      <c r="B36" s="30"/>
      <c r="C36" s="537"/>
      <c r="D36" s="538"/>
      <c r="E36" s="538"/>
      <c r="F36" s="538"/>
      <c r="G36" s="538"/>
      <c r="H36" s="538"/>
      <c r="I36" s="538"/>
      <c r="J36" s="538"/>
      <c r="K36" s="539"/>
      <c r="L36" s="505"/>
      <c r="M36" s="506"/>
      <c r="N36" s="506"/>
      <c r="O36" s="507"/>
      <c r="P36" s="505"/>
      <c r="Q36" s="506"/>
      <c r="R36" s="506"/>
      <c r="S36" s="507"/>
      <c r="T36" s="505"/>
      <c r="U36" s="506"/>
      <c r="V36" s="506"/>
      <c r="W36" s="507"/>
      <c r="X36" s="505"/>
      <c r="Y36" s="506"/>
      <c r="Z36" s="506"/>
      <c r="AA36" s="507"/>
      <c r="AB36" s="505"/>
      <c r="AC36" s="506"/>
      <c r="AD36" s="506"/>
      <c r="AE36" s="507"/>
      <c r="AF36" s="505"/>
      <c r="AG36" s="506"/>
      <c r="AH36" s="506"/>
      <c r="AI36" s="507"/>
      <c r="AJ36" s="505"/>
      <c r="AK36" s="506"/>
      <c r="AL36" s="506"/>
      <c r="AM36" s="507"/>
      <c r="AN36" s="505"/>
      <c r="AO36" s="506"/>
      <c r="AP36" s="506"/>
      <c r="AQ36" s="507"/>
      <c r="AR36" s="505"/>
      <c r="AS36" s="506"/>
      <c r="AT36" s="506"/>
      <c r="AU36" s="507"/>
      <c r="AV36" s="505"/>
      <c r="AW36" s="506"/>
      <c r="AX36" s="506"/>
      <c r="AY36" s="507"/>
      <c r="AZ36" s="505"/>
      <c r="BA36" s="506"/>
      <c r="BB36" s="506"/>
      <c r="BC36" s="507"/>
      <c r="BD36" s="505"/>
      <c r="BE36" s="506"/>
      <c r="BF36" s="506"/>
      <c r="BG36" s="507"/>
      <c r="BH36" s="505"/>
      <c r="BI36" s="506"/>
      <c r="BJ36" s="506"/>
      <c r="BK36" s="507"/>
      <c r="BL36" s="30"/>
      <c r="BM36" s="344"/>
      <c r="BN36" s="5"/>
      <c r="BO36" s="5"/>
    </row>
    <row r="37" spans="1:67" s="6" customFormat="1" ht="2.25" customHeight="1">
      <c r="A37" s="30"/>
      <c r="B37" s="30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30"/>
      <c r="BM37" s="344"/>
      <c r="BN37" s="5"/>
      <c r="BO37" s="5"/>
    </row>
    <row r="38" spans="1:67" s="27" customFormat="1" ht="14">
      <c r="A38" s="30"/>
      <c r="B38" s="30"/>
      <c r="C38" s="525" t="s">
        <v>38</v>
      </c>
      <c r="D38" s="526"/>
      <c r="E38" s="526"/>
      <c r="F38" s="527"/>
      <c r="G38" s="95"/>
      <c r="H38" s="95"/>
      <c r="I38" s="95"/>
      <c r="J38" s="95"/>
      <c r="K38" s="97" t="s">
        <v>20</v>
      </c>
      <c r="L38" s="339">
        <f>L6</f>
        <v>2015</v>
      </c>
      <c r="M38" s="450"/>
      <c r="N38" s="450"/>
      <c r="O38" s="451"/>
      <c r="P38" s="450">
        <f>P6</f>
        <v>2016</v>
      </c>
      <c r="Q38" s="450"/>
      <c r="R38" s="450"/>
      <c r="S38" s="451"/>
      <c r="T38" s="450">
        <f>T6</f>
        <v>2017</v>
      </c>
      <c r="U38" s="450"/>
      <c r="V38" s="450"/>
      <c r="W38" s="451"/>
      <c r="X38" s="450">
        <f>X6</f>
        <v>2018</v>
      </c>
      <c r="Y38" s="450"/>
      <c r="Z38" s="450"/>
      <c r="AA38" s="451"/>
      <c r="AB38" s="450">
        <f>AB6</f>
        <v>2019</v>
      </c>
      <c r="AC38" s="450"/>
      <c r="AD38" s="450"/>
      <c r="AE38" s="451"/>
      <c r="AF38" s="450">
        <f>AF6</f>
        <v>2020</v>
      </c>
      <c r="AG38" s="450"/>
      <c r="AH38" s="450"/>
      <c r="AI38" s="451"/>
      <c r="AJ38" s="450">
        <f>AJ6</f>
        <v>2021</v>
      </c>
      <c r="AK38" s="450"/>
      <c r="AL38" s="450"/>
      <c r="AM38" s="451"/>
      <c r="AN38" s="450">
        <f>AN6</f>
        <v>2022</v>
      </c>
      <c r="AO38" s="450"/>
      <c r="AP38" s="450"/>
      <c r="AQ38" s="451"/>
      <c r="AR38" s="450">
        <f>AR6</f>
        <v>2023</v>
      </c>
      <c r="AS38" s="450"/>
      <c r="AT38" s="450"/>
      <c r="AU38" s="451"/>
      <c r="AV38" s="450">
        <f>AV6</f>
        <v>2024</v>
      </c>
      <c r="AW38" s="450"/>
      <c r="AX38" s="450"/>
      <c r="AY38" s="451"/>
      <c r="AZ38" s="450">
        <f>AZ6</f>
        <v>2025</v>
      </c>
      <c r="BA38" s="450"/>
      <c r="BB38" s="450"/>
      <c r="BC38" s="451"/>
      <c r="BD38" s="450">
        <f>BD6</f>
        <v>2026</v>
      </c>
      <c r="BE38" s="450"/>
      <c r="BF38" s="450"/>
      <c r="BG38" s="451"/>
      <c r="BH38" s="450">
        <f>BH6</f>
        <v>2027</v>
      </c>
      <c r="BI38" s="450"/>
      <c r="BJ38" s="450"/>
      <c r="BK38" s="451"/>
      <c r="BL38" s="30"/>
      <c r="BM38" s="344"/>
      <c r="BN38" s="26"/>
    </row>
    <row r="39" spans="1:67" s="13" customFormat="1" ht="17.25" customHeight="1">
      <c r="A39" s="50"/>
      <c r="B39" s="50"/>
      <c r="C39" s="99"/>
      <c r="D39" s="528">
        <v>43088</v>
      </c>
      <c r="E39" s="529"/>
      <c r="F39" s="96"/>
      <c r="G39" s="51"/>
      <c r="H39" s="51"/>
      <c r="I39" s="51"/>
      <c r="J39" s="51"/>
      <c r="K39" s="98" t="s">
        <v>22</v>
      </c>
      <c r="L39" s="339">
        <f>L7</f>
        <v>14</v>
      </c>
      <c r="M39" s="340"/>
      <c r="N39" s="340"/>
      <c r="O39" s="341"/>
      <c r="P39" s="339">
        <f>P7</f>
        <v>15</v>
      </c>
      <c r="Q39" s="340"/>
      <c r="R39" s="340"/>
      <c r="S39" s="341"/>
      <c r="T39" s="339">
        <f>T7</f>
        <v>16</v>
      </c>
      <c r="U39" s="340"/>
      <c r="V39" s="340"/>
      <c r="W39" s="341"/>
      <c r="X39" s="339">
        <f>X7</f>
        <v>17</v>
      </c>
      <c r="Y39" s="340"/>
      <c r="Z39" s="340"/>
      <c r="AA39" s="341"/>
      <c r="AB39" s="339">
        <f>AB7</f>
        <v>18</v>
      </c>
      <c r="AC39" s="340"/>
      <c r="AD39" s="340"/>
      <c r="AE39" s="341"/>
      <c r="AF39" s="339">
        <f>AF7</f>
        <v>19</v>
      </c>
      <c r="AG39" s="340"/>
      <c r="AH39" s="340"/>
      <c r="AI39" s="341"/>
      <c r="AJ39" s="339">
        <f>AJ7</f>
        <v>20</v>
      </c>
      <c r="AK39" s="340"/>
      <c r="AL39" s="340"/>
      <c r="AM39" s="341"/>
      <c r="AN39" s="339">
        <f>AN7</f>
        <v>21</v>
      </c>
      <c r="AO39" s="340"/>
      <c r="AP39" s="340"/>
      <c r="AQ39" s="341"/>
      <c r="AR39" s="339">
        <f>AR7</f>
        <v>22</v>
      </c>
      <c r="AS39" s="340"/>
      <c r="AT39" s="340"/>
      <c r="AU39" s="341"/>
      <c r="AV39" s="339">
        <f>AV7</f>
        <v>23</v>
      </c>
      <c r="AW39" s="340"/>
      <c r="AX39" s="340"/>
      <c r="AY39" s="341"/>
      <c r="AZ39" s="339">
        <f>AZ7</f>
        <v>24</v>
      </c>
      <c r="BA39" s="340"/>
      <c r="BB39" s="340"/>
      <c r="BC39" s="341"/>
      <c r="BD39" s="339">
        <f>BD7</f>
        <v>25</v>
      </c>
      <c r="BE39" s="340"/>
      <c r="BF39" s="340"/>
      <c r="BG39" s="341"/>
      <c r="BH39" s="339">
        <f>BH7</f>
        <v>26</v>
      </c>
      <c r="BI39" s="340"/>
      <c r="BJ39" s="340"/>
      <c r="BK39" s="341"/>
      <c r="BL39" s="52"/>
      <c r="BM39" s="344"/>
      <c r="BN39" s="28"/>
    </row>
    <row r="40" spans="1:67" s="54" customFormat="1" ht="15" customHeight="1">
      <c r="A40" s="30"/>
      <c r="B40" s="30"/>
      <c r="C40" s="522" t="s">
        <v>80</v>
      </c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3"/>
      <c r="Y40" s="523"/>
      <c r="Z40" s="523"/>
      <c r="AA40" s="523"/>
      <c r="AB40" s="523"/>
      <c r="AC40" s="523"/>
      <c r="AD40" s="523"/>
      <c r="AE40" s="523"/>
      <c r="AF40" s="523"/>
      <c r="AG40" s="523"/>
      <c r="AH40" s="523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4"/>
      <c r="BL40" s="30"/>
      <c r="BM40" s="35"/>
      <c r="BN40" s="53"/>
      <c r="BO40" s="53"/>
    </row>
    <row r="41" spans="1:67" s="54" customFormat="1" ht="162.75" customHeight="1">
      <c r="A41" s="55"/>
      <c r="B41" s="342" t="s">
        <v>46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24"/>
    </row>
  </sheetData>
  <mergeCells count="363">
    <mergeCell ref="AR21:AU21"/>
    <mergeCell ref="AZ4:BJ4"/>
    <mergeCell ref="AR20:AS20"/>
    <mergeCell ref="BD19:BE19"/>
    <mergeCell ref="AJ18:AM18"/>
    <mergeCell ref="AN18:AQ18"/>
    <mergeCell ref="AT19:AU19"/>
    <mergeCell ref="BH20:BI20"/>
    <mergeCell ref="BJ20:BK20"/>
    <mergeCell ref="AZ16:BC16"/>
    <mergeCell ref="BF19:BG19"/>
    <mergeCell ref="BH18:BK18"/>
    <mergeCell ref="BD18:BG18"/>
    <mergeCell ref="AT20:AU20"/>
    <mergeCell ref="AV20:AW20"/>
    <mergeCell ref="AX20:AY20"/>
    <mergeCell ref="AZ20:BA20"/>
    <mergeCell ref="BB20:BC20"/>
    <mergeCell ref="BD20:BE20"/>
    <mergeCell ref="BF20:BG20"/>
    <mergeCell ref="BH7:BK7"/>
    <mergeCell ref="X10:AM11"/>
    <mergeCell ref="AN14:BC15"/>
    <mergeCell ref="AB19:AC19"/>
    <mergeCell ref="C30:K36"/>
    <mergeCell ref="P36:S36"/>
    <mergeCell ref="AJ36:AM36"/>
    <mergeCell ref="T36:W36"/>
    <mergeCell ref="L39:O39"/>
    <mergeCell ref="AJ38:AM38"/>
    <mergeCell ref="P39:S39"/>
    <mergeCell ref="P38:S38"/>
    <mergeCell ref="T38:W38"/>
    <mergeCell ref="X38:AA38"/>
    <mergeCell ref="AB38:AE38"/>
    <mergeCell ref="AF38:AI38"/>
    <mergeCell ref="L34:O34"/>
    <mergeCell ref="P34:S34"/>
    <mergeCell ref="T34:W34"/>
    <mergeCell ref="X34:AA34"/>
    <mergeCell ref="T30:W30"/>
    <mergeCell ref="X30:AA30"/>
    <mergeCell ref="C2:BK2"/>
    <mergeCell ref="AZ22:BC22"/>
    <mergeCell ref="L7:O7"/>
    <mergeCell ref="P13:S13"/>
    <mergeCell ref="T13:W13"/>
    <mergeCell ref="X13:AA13"/>
    <mergeCell ref="L23:O23"/>
    <mergeCell ref="AZ18:BC18"/>
    <mergeCell ref="AZ19:BA19"/>
    <mergeCell ref="BB19:BC19"/>
    <mergeCell ref="AV21:AY21"/>
    <mergeCell ref="AB22:AE22"/>
    <mergeCell ref="L22:O22"/>
    <mergeCell ref="P22:S22"/>
    <mergeCell ref="T22:W22"/>
    <mergeCell ref="X22:AA22"/>
    <mergeCell ref="BH19:BI19"/>
    <mergeCell ref="BJ19:BK19"/>
    <mergeCell ref="BD21:BG21"/>
    <mergeCell ref="BH21:BK21"/>
    <mergeCell ref="BH22:BK22"/>
    <mergeCell ref="AD19:AE19"/>
    <mergeCell ref="BD22:BG22"/>
    <mergeCell ref="AZ21:BC21"/>
    <mergeCell ref="C40:BK40"/>
    <mergeCell ref="AZ36:BC36"/>
    <mergeCell ref="X36:AA36"/>
    <mergeCell ref="AB36:AE36"/>
    <mergeCell ref="AF36:AI36"/>
    <mergeCell ref="L36:O36"/>
    <mergeCell ref="AB34:AE34"/>
    <mergeCell ref="AF34:AI34"/>
    <mergeCell ref="AJ34:AM34"/>
    <mergeCell ref="AZ38:BC38"/>
    <mergeCell ref="AV36:AY36"/>
    <mergeCell ref="AZ34:BC34"/>
    <mergeCell ref="AN38:AQ38"/>
    <mergeCell ref="AV34:AY34"/>
    <mergeCell ref="BH38:BK38"/>
    <mergeCell ref="AN39:AQ39"/>
    <mergeCell ref="L38:O38"/>
    <mergeCell ref="C38:F38"/>
    <mergeCell ref="D39:E39"/>
    <mergeCell ref="T39:W39"/>
    <mergeCell ref="X39:AA39"/>
    <mergeCell ref="AB39:AE39"/>
    <mergeCell ref="AF39:AI39"/>
    <mergeCell ref="AJ39:AM39"/>
    <mergeCell ref="AR36:AU36"/>
    <mergeCell ref="AN36:AQ36"/>
    <mergeCell ref="P23:S23"/>
    <mergeCell ref="AR30:AU30"/>
    <mergeCell ref="AJ23:AM23"/>
    <mergeCell ref="AN34:AQ34"/>
    <mergeCell ref="AJ27:AM27"/>
    <mergeCell ref="AJ26:AK26"/>
    <mergeCell ref="AL26:AM26"/>
    <mergeCell ref="AJ25:AM25"/>
    <mergeCell ref="T26:U26"/>
    <mergeCell ref="P25:S25"/>
    <mergeCell ref="P26:Q26"/>
    <mergeCell ref="R26:S26"/>
    <mergeCell ref="AF25:AI25"/>
    <mergeCell ref="Z26:AA26"/>
    <mergeCell ref="AB27:AE27"/>
    <mergeCell ref="BD23:BG23"/>
    <mergeCell ref="AZ27:BC27"/>
    <mergeCell ref="BD25:BG25"/>
    <mergeCell ref="AZ25:BC25"/>
    <mergeCell ref="BH24:BK24"/>
    <mergeCell ref="V26:W26"/>
    <mergeCell ref="X26:Y26"/>
    <mergeCell ref="X25:AA25"/>
    <mergeCell ref="AZ23:BC23"/>
    <mergeCell ref="BH23:BK23"/>
    <mergeCell ref="X27:AA27"/>
    <mergeCell ref="AV27:AY27"/>
    <mergeCell ref="AF24:AI24"/>
    <mergeCell ref="X24:AA24"/>
    <mergeCell ref="AZ24:BC24"/>
    <mergeCell ref="T27:W27"/>
    <mergeCell ref="AR22:AU22"/>
    <mergeCell ref="BH32:BK32"/>
    <mergeCell ref="AZ28:BA28"/>
    <mergeCell ref="BB28:BC28"/>
    <mergeCell ref="BD27:BG27"/>
    <mergeCell ref="BH27:BK27"/>
    <mergeCell ref="T25:W25"/>
    <mergeCell ref="AR32:AU32"/>
    <mergeCell ref="AN32:AQ32"/>
    <mergeCell ref="BH25:BK25"/>
    <mergeCell ref="AB32:AE32"/>
    <mergeCell ref="AF32:AI32"/>
    <mergeCell ref="AJ32:AM32"/>
    <mergeCell ref="AB30:AE30"/>
    <mergeCell ref="C29:BK29"/>
    <mergeCell ref="AJ30:AM30"/>
    <mergeCell ref="AF30:AI30"/>
    <mergeCell ref="BH30:BK30"/>
    <mergeCell ref="L27:O27"/>
    <mergeCell ref="V28:W28"/>
    <mergeCell ref="P27:S27"/>
    <mergeCell ref="AN30:AQ30"/>
    <mergeCell ref="L30:O30"/>
    <mergeCell ref="P30:S30"/>
    <mergeCell ref="AZ30:BC30"/>
    <mergeCell ref="BH34:BK34"/>
    <mergeCell ref="BD34:BG34"/>
    <mergeCell ref="AN24:AQ24"/>
    <mergeCell ref="AV26:AW26"/>
    <mergeCell ref="AX26:AY26"/>
    <mergeCell ref="AR25:AU25"/>
    <mergeCell ref="AN25:AQ25"/>
    <mergeCell ref="AJ24:AM24"/>
    <mergeCell ref="AV30:AY30"/>
    <mergeCell ref="AR24:AU24"/>
    <mergeCell ref="AV25:AY25"/>
    <mergeCell ref="AN26:AO26"/>
    <mergeCell ref="AR26:AS26"/>
    <mergeCell ref="AP26:AQ26"/>
    <mergeCell ref="AI31:AJ31"/>
    <mergeCell ref="AF27:AI27"/>
    <mergeCell ref="AF26:AG26"/>
    <mergeCell ref="AH26:AI26"/>
    <mergeCell ref="BH28:BI28"/>
    <mergeCell ref="BJ28:BK28"/>
    <mergeCell ref="AF28:AG28"/>
    <mergeCell ref="AH28:AI28"/>
    <mergeCell ref="BD38:BG38"/>
    <mergeCell ref="AR38:AU38"/>
    <mergeCell ref="BD30:BG30"/>
    <mergeCell ref="AV38:AY38"/>
    <mergeCell ref="AR34:AU34"/>
    <mergeCell ref="AV19:AW19"/>
    <mergeCell ref="AX19:AY19"/>
    <mergeCell ref="C37:BK37"/>
    <mergeCell ref="BH36:BK36"/>
    <mergeCell ref="BD32:BG32"/>
    <mergeCell ref="AV32:AY32"/>
    <mergeCell ref="AZ32:BC32"/>
    <mergeCell ref="BD36:BG36"/>
    <mergeCell ref="L32:O32"/>
    <mergeCell ref="P32:S32"/>
    <mergeCell ref="T32:W32"/>
    <mergeCell ref="P28:Q28"/>
    <mergeCell ref="R28:S28"/>
    <mergeCell ref="T28:U28"/>
    <mergeCell ref="BD24:BG24"/>
    <mergeCell ref="AT26:AU26"/>
    <mergeCell ref="AB26:AC26"/>
    <mergeCell ref="AD26:AE26"/>
    <mergeCell ref="X20:Y20"/>
    <mergeCell ref="AZ3:BK3"/>
    <mergeCell ref="AE3:AN3"/>
    <mergeCell ref="AO4:AY4"/>
    <mergeCell ref="Z3:AA3"/>
    <mergeCell ref="Z4:AA4"/>
    <mergeCell ref="AB3:AD3"/>
    <mergeCell ref="AB4:AD4"/>
    <mergeCell ref="BD6:BG6"/>
    <mergeCell ref="AO3:AY3"/>
    <mergeCell ref="AE4:AN4"/>
    <mergeCell ref="AR6:AU6"/>
    <mergeCell ref="AN6:AQ6"/>
    <mergeCell ref="AZ6:BC6"/>
    <mergeCell ref="AJ6:AM6"/>
    <mergeCell ref="AV6:AY6"/>
    <mergeCell ref="C5:BK5"/>
    <mergeCell ref="X3:Y3"/>
    <mergeCell ref="X4:Y4"/>
    <mergeCell ref="J3:W3"/>
    <mergeCell ref="J4:W4"/>
    <mergeCell ref="X6:AA6"/>
    <mergeCell ref="AB6:AE6"/>
    <mergeCell ref="AF6:AI6"/>
    <mergeCell ref="L6:O6"/>
    <mergeCell ref="P6:S6"/>
    <mergeCell ref="T6:W6"/>
    <mergeCell ref="AJ7:AM7"/>
    <mergeCell ref="AZ7:BC7"/>
    <mergeCell ref="BD7:BG7"/>
    <mergeCell ref="AV7:AY7"/>
    <mergeCell ref="BH6:BK6"/>
    <mergeCell ref="AR7:AU7"/>
    <mergeCell ref="P7:S7"/>
    <mergeCell ref="T7:W7"/>
    <mergeCell ref="X7:AA7"/>
    <mergeCell ref="AB7:AE7"/>
    <mergeCell ref="AF7:AI7"/>
    <mergeCell ref="C9:K9"/>
    <mergeCell ref="AV22:AY22"/>
    <mergeCell ref="AB18:AE18"/>
    <mergeCell ref="AF13:AI13"/>
    <mergeCell ref="AR18:AU18"/>
    <mergeCell ref="AJ13:AM13"/>
    <mergeCell ref="X23:AA23"/>
    <mergeCell ref="AB23:AE23"/>
    <mergeCell ref="AF23:AI23"/>
    <mergeCell ref="AV23:AY23"/>
    <mergeCell ref="X19:Y19"/>
    <mergeCell ref="C17:BK17"/>
    <mergeCell ref="AH19:AI19"/>
    <mergeCell ref="AR19:AS19"/>
    <mergeCell ref="L20:M20"/>
    <mergeCell ref="AV18:AY18"/>
    <mergeCell ref="T20:U20"/>
    <mergeCell ref="P18:S18"/>
    <mergeCell ref="T18:W18"/>
    <mergeCell ref="X18:AA18"/>
    <mergeCell ref="L21:O21"/>
    <mergeCell ref="L18:O18"/>
    <mergeCell ref="L19:M19"/>
    <mergeCell ref="N19:O19"/>
    <mergeCell ref="P16:S16"/>
    <mergeCell ref="L16:O16"/>
    <mergeCell ref="T16:W16"/>
    <mergeCell ref="X16:AA16"/>
    <mergeCell ref="AJ16:AM16"/>
    <mergeCell ref="AN16:AQ16"/>
    <mergeCell ref="AV16:AY16"/>
    <mergeCell ref="C10:K11"/>
    <mergeCell ref="C12:K12"/>
    <mergeCell ref="P10:W11"/>
    <mergeCell ref="AR16:AU16"/>
    <mergeCell ref="C13:K16"/>
    <mergeCell ref="AR13:AU13"/>
    <mergeCell ref="AB13:AE13"/>
    <mergeCell ref="AB16:AE16"/>
    <mergeCell ref="C1:BK1"/>
    <mergeCell ref="BH26:BI26"/>
    <mergeCell ref="BJ26:BK26"/>
    <mergeCell ref="AZ26:BA26"/>
    <mergeCell ref="BB26:BC26"/>
    <mergeCell ref="BD26:BE26"/>
    <mergeCell ref="BF26:BG26"/>
    <mergeCell ref="AV24:AY24"/>
    <mergeCell ref="BD16:BG16"/>
    <mergeCell ref="BH16:BK16"/>
    <mergeCell ref="BH13:BK13"/>
    <mergeCell ref="BD13:BG13"/>
    <mergeCell ref="AV13:AY13"/>
    <mergeCell ref="AZ13:BC13"/>
    <mergeCell ref="AN13:AQ13"/>
    <mergeCell ref="AF16:AI16"/>
    <mergeCell ref="L24:O24"/>
    <mergeCell ref="P24:S24"/>
    <mergeCell ref="T24:W24"/>
    <mergeCell ref="AB25:AE25"/>
    <mergeCell ref="C7:D7"/>
    <mergeCell ref="L13:O13"/>
    <mergeCell ref="C8:BK8"/>
    <mergeCell ref="AN7:AQ7"/>
    <mergeCell ref="I19:J19"/>
    <mergeCell ref="D21:K21"/>
    <mergeCell ref="I23:J23"/>
    <mergeCell ref="Z20:AA20"/>
    <mergeCell ref="Z19:AA19"/>
    <mergeCell ref="T21:W21"/>
    <mergeCell ref="T19:U19"/>
    <mergeCell ref="V19:W19"/>
    <mergeCell ref="L25:O25"/>
    <mergeCell ref="D19:H19"/>
    <mergeCell ref="D22:H23"/>
    <mergeCell ref="AF18:AI18"/>
    <mergeCell ref="AP20:AQ20"/>
    <mergeCell ref="AB20:AC20"/>
    <mergeCell ref="AD20:AE20"/>
    <mergeCell ref="AF20:AG20"/>
    <mergeCell ref="AH20:AI20"/>
    <mergeCell ref="X21:AA21"/>
    <mergeCell ref="AB21:AE21"/>
    <mergeCell ref="AF21:AI21"/>
    <mergeCell ref="AN20:AO20"/>
    <mergeCell ref="AN21:AQ21"/>
    <mergeCell ref="AJ21:AM21"/>
    <mergeCell ref="AF19:AG19"/>
    <mergeCell ref="AJ19:AK19"/>
    <mergeCell ref="AL19:AM19"/>
    <mergeCell ref="AF22:AI22"/>
    <mergeCell ref="AJ22:AM22"/>
    <mergeCell ref="N20:O20"/>
    <mergeCell ref="P20:Q20"/>
    <mergeCell ref="R20:S20"/>
    <mergeCell ref="V20:W20"/>
    <mergeCell ref="AN28:AO28"/>
    <mergeCell ref="L28:M28"/>
    <mergeCell ref="D25:F28"/>
    <mergeCell ref="T23:W23"/>
    <mergeCell ref="I22:J22"/>
    <mergeCell ref="AN22:AQ22"/>
    <mergeCell ref="AP28:AQ28"/>
    <mergeCell ref="G25:K25"/>
    <mergeCell ref="G26:K26"/>
    <mergeCell ref="G27:K27"/>
    <mergeCell ref="G28:K28"/>
    <mergeCell ref="L26:M26"/>
    <mergeCell ref="N26:O26"/>
    <mergeCell ref="BH39:BK39"/>
    <mergeCell ref="AR39:AU39"/>
    <mergeCell ref="AV39:AY39"/>
    <mergeCell ref="AZ39:BC39"/>
    <mergeCell ref="BD39:BG39"/>
    <mergeCell ref="B41:BM41"/>
    <mergeCell ref="BM3:BM39"/>
    <mergeCell ref="X32:AA32"/>
    <mergeCell ref="D24:K24"/>
    <mergeCell ref="C18:C28"/>
    <mergeCell ref="AN23:AQ23"/>
    <mergeCell ref="AN19:AO19"/>
    <mergeCell ref="AP19:AQ19"/>
    <mergeCell ref="AR23:AU23"/>
    <mergeCell ref="P21:S21"/>
    <mergeCell ref="P19:Q19"/>
    <mergeCell ref="R19:S19"/>
    <mergeCell ref="AB24:AE24"/>
    <mergeCell ref="AN27:AQ27"/>
    <mergeCell ref="AR27:AU27"/>
    <mergeCell ref="N28:O28"/>
    <mergeCell ref="AJ20:AK20"/>
    <mergeCell ref="AL20:AM20"/>
    <mergeCell ref="D18:K18"/>
  </mergeCells>
  <phoneticPr fontId="8" type="noConversion"/>
  <hyperlinks>
    <hyperlink ref="D22:H23" location="Quelldaten!A1" display=" Leistungsentwicklung" xr:uid="{00000000-0004-0000-0000-000000000000}"/>
  </hyperlinks>
  <pageMargins left="0.39370078740157483" right="0.31496062992125984" top="0.55118110236220474" bottom="0.55118110236220474" header="0.27559055118110237" footer="0.35433070866141736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showGridLines="0" workbookViewId="0">
      <selection activeCell="C15" sqref="C15"/>
    </sheetView>
  </sheetViews>
  <sheetFormatPr baseColWidth="10" defaultColWidth="11.453125" defaultRowHeight="12.5"/>
  <cols>
    <col min="1" max="1" width="3.1796875" style="60" customWidth="1"/>
    <col min="2" max="2" width="4.7265625" style="60" customWidth="1"/>
    <col min="3" max="5" width="10.453125" style="60" customWidth="1"/>
    <col min="6" max="6" width="2.54296875" style="3" customWidth="1"/>
    <col min="7" max="7" width="10.7265625" style="3" customWidth="1"/>
    <col min="8" max="8" width="11.81640625" style="3" customWidth="1"/>
    <col min="9" max="9" width="2.54296875" style="3" customWidth="1"/>
    <col min="10" max="10" width="13.26953125" style="60" customWidth="1"/>
    <col min="11" max="11" width="6.54296875" style="60" customWidth="1"/>
    <col min="12" max="12" width="4" style="60" customWidth="1"/>
    <col min="13" max="13" width="99" style="146" customWidth="1"/>
    <col min="14" max="14" width="11.453125" style="60"/>
    <col min="15" max="15" width="6" style="60" customWidth="1"/>
    <col min="16" max="16" width="5" style="60" customWidth="1"/>
    <col min="17" max="17" width="4.453125" style="60" customWidth="1"/>
    <col min="18" max="18" width="5.26953125" style="60" customWidth="1"/>
    <col min="19" max="16384" width="11.453125" style="60"/>
  </cols>
  <sheetData>
    <row r="1" spans="1:21" customFormat="1" ht="29.25" customHeight="1" thickBot="1">
      <c r="A1" s="58"/>
      <c r="B1" s="548" t="s">
        <v>11</v>
      </c>
      <c r="C1" s="549"/>
      <c r="D1" s="549"/>
      <c r="E1" s="549"/>
      <c r="F1" s="549"/>
      <c r="G1" s="549"/>
      <c r="H1" s="549"/>
      <c r="I1" s="549"/>
      <c r="J1" s="549"/>
      <c r="K1" s="549"/>
      <c r="L1" s="547"/>
      <c r="M1" s="545" t="s">
        <v>9</v>
      </c>
      <c r="N1" s="62"/>
      <c r="O1" s="62"/>
      <c r="P1" s="62"/>
      <c r="Q1" s="62"/>
      <c r="R1" s="62"/>
      <c r="S1" s="62"/>
    </row>
    <row r="2" spans="1:21" s="59" customFormat="1" ht="27" customHeight="1" thickBot="1">
      <c r="A2" s="558"/>
      <c r="B2" s="559" t="s">
        <v>44</v>
      </c>
      <c r="C2" s="560"/>
      <c r="D2" s="560"/>
      <c r="E2" s="560"/>
      <c r="F2" s="560"/>
      <c r="G2" s="560"/>
      <c r="H2" s="560"/>
      <c r="I2" s="560"/>
      <c r="J2" s="560"/>
      <c r="K2" s="561"/>
      <c r="L2" s="547"/>
      <c r="M2" s="546"/>
      <c r="N2" s="73"/>
      <c r="O2" s="73"/>
      <c r="P2" s="73"/>
      <c r="Q2" s="73"/>
      <c r="R2" s="73"/>
      <c r="S2" s="73"/>
    </row>
    <row r="3" spans="1:21" s="59" customFormat="1" ht="18" customHeight="1">
      <c r="A3" s="558"/>
      <c r="B3" s="550" t="s">
        <v>13</v>
      </c>
      <c r="C3" s="551"/>
      <c r="D3" s="552"/>
      <c r="E3" s="550" t="s">
        <v>2</v>
      </c>
      <c r="F3" s="551"/>
      <c r="G3" s="551"/>
      <c r="H3" s="551"/>
      <c r="I3" s="551"/>
      <c r="J3" s="551"/>
      <c r="K3" s="552"/>
      <c r="L3" s="547"/>
      <c r="M3" s="546"/>
      <c r="N3" s="73"/>
      <c r="O3" s="73"/>
      <c r="P3" s="73"/>
      <c r="Q3" s="73"/>
      <c r="R3" s="73"/>
      <c r="S3" s="73"/>
    </row>
    <row r="4" spans="1:21" customFormat="1" ht="17.25" customHeight="1" thickBot="1">
      <c r="A4" s="558"/>
      <c r="B4" s="580" t="str">
        <f>'Übersicht d'!J4</f>
        <v>Sabine Muster</v>
      </c>
      <c r="C4" s="581"/>
      <c r="D4" s="581"/>
      <c r="E4" s="580" t="str">
        <f>'Übersicht d'!AE4</f>
        <v>Stab</v>
      </c>
      <c r="F4" s="581"/>
      <c r="G4" s="581"/>
      <c r="H4" s="581"/>
      <c r="I4" s="581"/>
      <c r="J4" s="581"/>
      <c r="K4" s="587"/>
      <c r="L4" s="547"/>
      <c r="M4" s="546"/>
      <c r="N4" s="62"/>
      <c r="O4" s="62"/>
      <c r="P4" s="62"/>
      <c r="Q4" s="62"/>
      <c r="R4" s="62"/>
      <c r="S4" s="62"/>
    </row>
    <row r="5" spans="1:21" customFormat="1" ht="12" customHeight="1">
      <c r="A5" s="558"/>
      <c r="B5" s="568"/>
      <c r="C5" s="569"/>
      <c r="D5" s="569"/>
      <c r="E5" s="569"/>
      <c r="F5" s="569"/>
      <c r="G5" s="569"/>
      <c r="H5" s="569"/>
      <c r="I5" s="569"/>
      <c r="J5" s="569"/>
      <c r="K5" s="570"/>
      <c r="L5" s="547"/>
      <c r="M5" s="544"/>
      <c r="N5" s="62"/>
      <c r="O5" s="62"/>
      <c r="P5" s="62"/>
      <c r="Q5" s="62"/>
      <c r="R5" s="62"/>
      <c r="S5" s="62"/>
    </row>
    <row r="6" spans="1:21" customFormat="1" ht="19.5" customHeight="1">
      <c r="A6" s="558"/>
      <c r="B6" s="573" t="s">
        <v>10</v>
      </c>
      <c r="C6" s="562" t="s">
        <v>7</v>
      </c>
      <c r="D6" s="563"/>
      <c r="E6" s="564"/>
      <c r="F6" s="590"/>
      <c r="G6" s="584" t="s">
        <v>51</v>
      </c>
      <c r="H6" s="555" t="s">
        <v>59</v>
      </c>
      <c r="I6" s="100"/>
      <c r="J6" s="588" t="s">
        <v>8</v>
      </c>
      <c r="K6" s="553" t="s">
        <v>1</v>
      </c>
      <c r="L6" s="547"/>
      <c r="M6" s="544"/>
      <c r="N6" s="62"/>
      <c r="O6" s="62"/>
      <c r="P6" s="62"/>
      <c r="Q6" s="62"/>
      <c r="R6" s="62"/>
      <c r="S6" s="62"/>
    </row>
    <row r="7" spans="1:21" customFormat="1" ht="19.5" customHeight="1">
      <c r="A7" s="558"/>
      <c r="B7" s="573"/>
      <c r="C7" s="575" t="s">
        <v>14</v>
      </c>
      <c r="D7" s="576"/>
      <c r="E7" s="577"/>
      <c r="F7" s="590"/>
      <c r="G7" s="585"/>
      <c r="H7" s="556"/>
      <c r="I7" s="100"/>
      <c r="J7" s="589"/>
      <c r="K7" s="553"/>
      <c r="L7" s="547"/>
      <c r="M7" s="544"/>
      <c r="N7" s="62"/>
      <c r="O7" s="62"/>
      <c r="P7" s="62"/>
      <c r="Q7" s="62"/>
      <c r="R7" s="62"/>
      <c r="S7" s="62"/>
    </row>
    <row r="8" spans="1:21" s="4" customFormat="1" ht="17.25" customHeight="1">
      <c r="A8" s="558"/>
      <c r="B8" s="573"/>
      <c r="C8" s="582" t="s">
        <v>12</v>
      </c>
      <c r="D8" s="571" t="s">
        <v>4</v>
      </c>
      <c r="E8" s="572"/>
      <c r="F8" s="591"/>
      <c r="G8" s="586"/>
      <c r="H8" s="557"/>
      <c r="I8" s="101"/>
      <c r="J8" s="578" t="s">
        <v>68</v>
      </c>
      <c r="K8" s="553"/>
      <c r="L8" s="547"/>
      <c r="M8" s="544"/>
      <c r="N8" s="74"/>
      <c r="O8" s="74"/>
      <c r="P8" s="74"/>
      <c r="Q8" s="74"/>
      <c r="R8" s="74"/>
      <c r="S8" s="74"/>
    </row>
    <row r="9" spans="1:21" customFormat="1" ht="17.25" customHeight="1">
      <c r="A9" s="558"/>
      <c r="B9" s="573"/>
      <c r="C9" s="583"/>
      <c r="D9" s="129" t="s">
        <v>5</v>
      </c>
      <c r="E9" s="130" t="s">
        <v>6</v>
      </c>
      <c r="F9" s="591"/>
      <c r="G9" s="586"/>
      <c r="H9" s="557"/>
      <c r="I9" s="101"/>
      <c r="J9" s="579"/>
      <c r="K9" s="553"/>
      <c r="L9" s="547"/>
      <c r="M9" s="544"/>
      <c r="N9" s="62"/>
      <c r="O9" s="62"/>
      <c r="P9" s="62"/>
      <c r="Q9" s="62"/>
      <c r="R9" s="62"/>
      <c r="S9" s="62"/>
    </row>
    <row r="10" spans="1:21" customFormat="1" ht="15" customHeight="1">
      <c r="A10" s="558"/>
      <c r="B10" s="574"/>
      <c r="C10" s="131" t="s">
        <v>43</v>
      </c>
      <c r="D10" s="132" t="s">
        <v>43</v>
      </c>
      <c r="E10" s="133" t="s">
        <v>43</v>
      </c>
      <c r="F10" s="591"/>
      <c r="G10" s="134" t="s">
        <v>43</v>
      </c>
      <c r="H10" s="135" t="s">
        <v>43</v>
      </c>
      <c r="I10" s="101"/>
      <c r="J10" s="128" t="s">
        <v>43</v>
      </c>
      <c r="K10" s="554"/>
      <c r="L10" s="547"/>
      <c r="M10" s="544"/>
      <c r="N10" s="75"/>
      <c r="O10" s="75"/>
      <c r="P10" s="75"/>
      <c r="Q10" s="75"/>
      <c r="R10" s="75"/>
      <c r="S10" s="75"/>
      <c r="T10" s="2"/>
      <c r="U10" s="2"/>
    </row>
    <row r="11" spans="1:21" customFormat="1" ht="15.75" customHeight="1">
      <c r="A11" s="558"/>
      <c r="B11" s="70">
        <f>'Übersicht d'!L7</f>
        <v>14</v>
      </c>
      <c r="C11" s="72"/>
      <c r="D11" s="76"/>
      <c r="E11" s="77"/>
      <c r="F11" s="592"/>
      <c r="G11" s="104"/>
      <c r="H11" s="104"/>
      <c r="I11" s="102"/>
      <c r="J11" s="72"/>
      <c r="K11" s="78">
        <f>'Übersicht d'!L6</f>
        <v>2015</v>
      </c>
      <c r="L11" s="547"/>
      <c r="M11" s="544"/>
      <c r="N11" s="62"/>
      <c r="O11" s="62"/>
      <c r="P11" s="62"/>
      <c r="Q11" s="62"/>
      <c r="R11" s="62"/>
      <c r="S11" s="62"/>
    </row>
    <row r="12" spans="1:21" customFormat="1" ht="13">
      <c r="A12" s="558"/>
      <c r="B12" s="70">
        <f t="shared" ref="B12:B23" si="0">B11+1</f>
        <v>15</v>
      </c>
      <c r="C12" s="72"/>
      <c r="D12" s="76"/>
      <c r="E12" s="77"/>
      <c r="F12" s="592"/>
      <c r="G12" s="72">
        <v>2.4</v>
      </c>
      <c r="H12" s="104"/>
      <c r="I12" s="102"/>
      <c r="J12" s="72">
        <v>3.25</v>
      </c>
      <c r="K12" s="78">
        <f t="shared" ref="K12:K23" si="1">K11+1</f>
        <v>2016</v>
      </c>
      <c r="L12" s="547"/>
      <c r="M12" s="544"/>
      <c r="N12" s="62"/>
      <c r="O12" s="62"/>
      <c r="P12" s="62"/>
      <c r="Q12" s="62"/>
      <c r="R12" s="62"/>
      <c r="S12" s="62"/>
    </row>
    <row r="13" spans="1:21" customFormat="1" ht="13">
      <c r="A13" s="558"/>
      <c r="B13" s="70">
        <f t="shared" si="0"/>
        <v>16</v>
      </c>
      <c r="C13" s="72">
        <v>3.75</v>
      </c>
      <c r="D13" s="76"/>
      <c r="E13" s="77"/>
      <c r="F13" s="592"/>
      <c r="G13" s="104">
        <v>2.6</v>
      </c>
      <c r="H13" s="104">
        <v>3.75</v>
      </c>
      <c r="I13" s="102"/>
      <c r="J13" s="72">
        <v>3.65</v>
      </c>
      <c r="K13" s="78">
        <f t="shared" si="1"/>
        <v>2017</v>
      </c>
      <c r="L13" s="547"/>
      <c r="M13" s="544"/>
      <c r="N13" s="62"/>
      <c r="O13" s="62"/>
      <c r="P13" s="62"/>
      <c r="Q13" s="62"/>
      <c r="R13" s="62"/>
      <c r="S13" s="62"/>
    </row>
    <row r="14" spans="1:21" customFormat="1" ht="13">
      <c r="A14" s="558"/>
      <c r="B14" s="70">
        <f t="shared" si="0"/>
        <v>17</v>
      </c>
      <c r="C14" s="72">
        <v>3.8</v>
      </c>
      <c r="D14" s="76"/>
      <c r="E14" s="77"/>
      <c r="F14" s="592"/>
      <c r="G14" s="104">
        <v>2.6</v>
      </c>
      <c r="H14" s="104">
        <v>3.75</v>
      </c>
      <c r="I14" s="102"/>
      <c r="J14" s="72"/>
      <c r="K14" s="78">
        <f t="shared" si="1"/>
        <v>2018</v>
      </c>
      <c r="L14" s="547"/>
      <c r="M14" s="544"/>
      <c r="N14" s="62"/>
      <c r="O14" s="62"/>
      <c r="P14" s="62"/>
      <c r="Q14" s="62"/>
      <c r="R14" s="62"/>
      <c r="S14" s="62"/>
    </row>
    <row r="15" spans="1:21" customFormat="1" ht="13">
      <c r="A15" s="558"/>
      <c r="B15" s="70">
        <f t="shared" si="0"/>
        <v>18</v>
      </c>
      <c r="C15" s="72">
        <v>3.95</v>
      </c>
      <c r="D15" s="76"/>
      <c r="E15" s="77"/>
      <c r="F15" s="592"/>
      <c r="G15" s="104">
        <v>2.8</v>
      </c>
      <c r="H15" s="104">
        <v>3.95</v>
      </c>
      <c r="I15" s="102"/>
      <c r="J15" s="72"/>
      <c r="K15" s="78">
        <f t="shared" si="1"/>
        <v>2019</v>
      </c>
      <c r="L15" s="547"/>
      <c r="M15" s="544"/>
      <c r="N15" s="62"/>
      <c r="O15" s="62"/>
      <c r="P15" s="62"/>
      <c r="Q15" s="62"/>
      <c r="R15" s="62"/>
      <c r="S15" s="62"/>
    </row>
    <row r="16" spans="1:21" customFormat="1" ht="13">
      <c r="A16" s="558"/>
      <c r="B16" s="70">
        <f t="shared" si="0"/>
        <v>19</v>
      </c>
      <c r="C16" s="72">
        <v>4</v>
      </c>
      <c r="D16" s="76"/>
      <c r="E16" s="77"/>
      <c r="F16" s="592"/>
      <c r="G16" s="104">
        <v>2.8</v>
      </c>
      <c r="H16" s="104">
        <v>3.95</v>
      </c>
      <c r="I16" s="102"/>
      <c r="J16" s="72"/>
      <c r="K16" s="78">
        <f t="shared" si="1"/>
        <v>2020</v>
      </c>
      <c r="L16" s="547"/>
      <c r="M16" s="544"/>
      <c r="N16" s="62"/>
      <c r="O16" s="62"/>
      <c r="P16" s="62"/>
      <c r="Q16" s="62"/>
      <c r="R16" s="62"/>
      <c r="S16" s="62"/>
    </row>
    <row r="17" spans="1:19" customFormat="1" ht="13">
      <c r="A17" s="558"/>
      <c r="B17" s="70">
        <f t="shared" si="0"/>
        <v>20</v>
      </c>
      <c r="C17" s="72">
        <v>4.05</v>
      </c>
      <c r="D17" s="76"/>
      <c r="E17" s="77"/>
      <c r="F17" s="592"/>
      <c r="G17" s="104">
        <v>3</v>
      </c>
      <c r="H17" s="104">
        <v>4</v>
      </c>
      <c r="I17" s="102"/>
      <c r="J17" s="72"/>
      <c r="K17" s="78">
        <f t="shared" si="1"/>
        <v>2021</v>
      </c>
      <c r="L17" s="547"/>
      <c r="M17" s="544"/>
      <c r="N17" s="62"/>
      <c r="O17" s="62"/>
      <c r="P17" s="62"/>
      <c r="Q17" s="62"/>
      <c r="R17" s="62"/>
      <c r="S17" s="62"/>
    </row>
    <row r="18" spans="1:19" customFormat="1" ht="13">
      <c r="A18" s="558"/>
      <c r="B18" s="70">
        <f t="shared" si="0"/>
        <v>21</v>
      </c>
      <c r="C18" s="72">
        <v>4.0999999999999996</v>
      </c>
      <c r="D18" s="76"/>
      <c r="E18" s="77"/>
      <c r="F18" s="592"/>
      <c r="G18" s="104">
        <v>3</v>
      </c>
      <c r="H18" s="104">
        <v>4</v>
      </c>
      <c r="I18" s="102"/>
      <c r="J18" s="72"/>
      <c r="K18" s="78">
        <f t="shared" si="1"/>
        <v>2022</v>
      </c>
      <c r="L18" s="547"/>
      <c r="M18" s="544"/>
      <c r="N18" s="62"/>
      <c r="O18" s="62"/>
      <c r="P18" s="62"/>
      <c r="Q18" s="62"/>
      <c r="R18" s="62"/>
      <c r="S18" s="62"/>
    </row>
    <row r="19" spans="1:19" customFormat="1" ht="13">
      <c r="A19" s="558"/>
      <c r="B19" s="70">
        <f t="shared" si="0"/>
        <v>22</v>
      </c>
      <c r="C19" s="72">
        <v>4.1500000000000004</v>
      </c>
      <c r="D19" s="76"/>
      <c r="E19" s="77"/>
      <c r="F19" s="592"/>
      <c r="G19" s="104">
        <v>3</v>
      </c>
      <c r="H19" s="104">
        <v>4.0999999999999996</v>
      </c>
      <c r="I19" s="102"/>
      <c r="J19" s="72"/>
      <c r="K19" s="78">
        <f t="shared" si="1"/>
        <v>2023</v>
      </c>
      <c r="L19" s="547"/>
      <c r="M19" s="544"/>
      <c r="N19" s="62"/>
      <c r="O19" s="62"/>
      <c r="P19" s="62"/>
      <c r="Q19" s="62"/>
      <c r="R19" s="62"/>
      <c r="S19" s="62"/>
    </row>
    <row r="20" spans="1:19" customFormat="1" ht="13">
      <c r="A20" s="558"/>
      <c r="B20" s="70">
        <f t="shared" si="0"/>
        <v>23</v>
      </c>
      <c r="C20" s="72">
        <v>4.3</v>
      </c>
      <c r="D20" s="76"/>
      <c r="E20" s="77"/>
      <c r="F20" s="592"/>
      <c r="G20" s="104">
        <v>3.5</v>
      </c>
      <c r="H20" s="104">
        <v>4.4000000000000004</v>
      </c>
      <c r="I20" s="102"/>
      <c r="J20" s="72"/>
      <c r="K20" s="78">
        <f t="shared" si="1"/>
        <v>2024</v>
      </c>
      <c r="L20" s="547"/>
      <c r="M20" s="544"/>
      <c r="N20" s="62"/>
      <c r="O20" s="62"/>
      <c r="P20" s="62"/>
      <c r="Q20" s="62"/>
      <c r="R20" s="62"/>
      <c r="S20" s="62"/>
    </row>
    <row r="21" spans="1:19" customFormat="1" ht="13">
      <c r="A21" s="558"/>
      <c r="B21" s="70">
        <f t="shared" si="0"/>
        <v>24</v>
      </c>
      <c r="C21" s="72">
        <v>4.3499999999999996</v>
      </c>
      <c r="D21" s="76"/>
      <c r="E21" s="77"/>
      <c r="F21" s="592"/>
      <c r="G21" s="104">
        <v>3.5</v>
      </c>
      <c r="H21" s="104">
        <v>4.4000000000000004</v>
      </c>
      <c r="I21" s="102"/>
      <c r="J21" s="72"/>
      <c r="K21" s="78">
        <f t="shared" si="1"/>
        <v>2025</v>
      </c>
      <c r="L21" s="547"/>
      <c r="M21" s="544"/>
      <c r="N21" s="62"/>
      <c r="O21" s="62"/>
      <c r="P21" s="62"/>
      <c r="Q21" s="62"/>
      <c r="R21" s="62"/>
      <c r="S21" s="62"/>
    </row>
    <row r="22" spans="1:19" customFormat="1" ht="13">
      <c r="A22" s="558"/>
      <c r="B22" s="70">
        <f t="shared" si="0"/>
        <v>25</v>
      </c>
      <c r="C22" s="72">
        <v>4.4000000000000004</v>
      </c>
      <c r="D22" s="76"/>
      <c r="E22" s="77"/>
      <c r="F22" s="592"/>
      <c r="G22" s="104">
        <v>3.5</v>
      </c>
      <c r="H22" s="104">
        <v>4.4000000000000004</v>
      </c>
      <c r="I22" s="102"/>
      <c r="J22" s="72"/>
      <c r="K22" s="78">
        <f t="shared" si="1"/>
        <v>2026</v>
      </c>
      <c r="L22" s="547"/>
      <c r="M22" s="544"/>
      <c r="N22" s="62"/>
      <c r="O22" s="62"/>
      <c r="P22" s="62"/>
      <c r="Q22" s="62"/>
      <c r="R22" s="62"/>
      <c r="S22" s="62"/>
    </row>
    <row r="23" spans="1:19" customFormat="1" ht="13">
      <c r="A23" s="558"/>
      <c r="B23" s="71">
        <f t="shared" si="0"/>
        <v>26</v>
      </c>
      <c r="C23" s="72"/>
      <c r="D23" s="76"/>
      <c r="E23" s="77"/>
      <c r="F23" s="593"/>
      <c r="G23" s="104"/>
      <c r="H23" s="104"/>
      <c r="I23" s="103"/>
      <c r="J23" s="72"/>
      <c r="K23" s="79">
        <f t="shared" si="1"/>
        <v>2027</v>
      </c>
      <c r="L23" s="547"/>
      <c r="M23" s="544"/>
      <c r="N23" s="62"/>
      <c r="O23" s="62"/>
      <c r="P23" s="62"/>
      <c r="Q23" s="62"/>
      <c r="R23" s="62"/>
      <c r="S23" s="62"/>
    </row>
    <row r="24" spans="1:19" ht="17.25" customHeight="1" thickBot="1">
      <c r="A24" s="558"/>
      <c r="B24" s="565"/>
      <c r="C24" s="566"/>
      <c r="D24" s="566"/>
      <c r="E24" s="566"/>
      <c r="F24" s="566"/>
      <c r="G24" s="566"/>
      <c r="H24" s="566"/>
      <c r="I24" s="566"/>
      <c r="J24" s="566"/>
      <c r="K24" s="567"/>
      <c r="L24" s="547"/>
      <c r="M24" s="544"/>
      <c r="N24" s="62"/>
      <c r="O24" s="62"/>
      <c r="P24" s="62"/>
      <c r="Q24" s="62"/>
      <c r="R24" s="62"/>
      <c r="S24" s="62"/>
    </row>
    <row r="25" spans="1:19" customFormat="1" ht="62.25" customHeight="1">
      <c r="A25" s="61"/>
      <c r="B25" s="61"/>
      <c r="C25" s="61"/>
      <c r="D25" s="62"/>
      <c r="E25" s="62"/>
      <c r="F25" s="63"/>
      <c r="G25" s="63"/>
      <c r="H25" s="63"/>
      <c r="I25" s="63"/>
      <c r="J25" s="62"/>
      <c r="K25" s="62"/>
      <c r="L25" s="547"/>
      <c r="M25" s="61"/>
      <c r="N25" s="62"/>
      <c r="O25" s="62"/>
      <c r="P25" s="62"/>
      <c r="Q25" s="62"/>
      <c r="R25" s="62"/>
      <c r="S25" s="62"/>
    </row>
    <row r="26" spans="1:19" customFormat="1">
      <c r="F26" s="3"/>
      <c r="G26" s="3"/>
      <c r="H26" s="3"/>
      <c r="I26" s="3"/>
      <c r="M26" s="1"/>
    </row>
    <row r="27" spans="1:19" customFormat="1">
      <c r="F27" s="3"/>
      <c r="G27" s="3"/>
      <c r="H27" s="3"/>
      <c r="I27" s="3"/>
      <c r="M27" s="1"/>
    </row>
    <row r="28" spans="1:19" customFormat="1">
      <c r="F28" s="3"/>
      <c r="G28" s="3"/>
      <c r="H28" s="3"/>
      <c r="I28" s="3"/>
      <c r="M28" s="1"/>
    </row>
    <row r="29" spans="1:19" customFormat="1">
      <c r="F29" s="3"/>
      <c r="G29" s="3"/>
      <c r="H29" s="3"/>
      <c r="I29" s="3"/>
      <c r="M29" s="1"/>
    </row>
    <row r="30" spans="1:19" customFormat="1">
      <c r="F30" s="3"/>
      <c r="G30" s="3"/>
      <c r="H30" s="3"/>
      <c r="I30" s="3"/>
      <c r="M30" s="1"/>
    </row>
    <row r="31" spans="1:19" customFormat="1">
      <c r="F31" s="3"/>
      <c r="G31" s="3"/>
      <c r="H31" s="3"/>
      <c r="I31" s="3"/>
      <c r="M31" s="1"/>
    </row>
    <row r="32" spans="1:19" customFormat="1">
      <c r="F32" s="3"/>
      <c r="G32" s="3"/>
      <c r="H32" s="3"/>
      <c r="I32" s="3"/>
      <c r="M32" s="1"/>
    </row>
    <row r="33" spans="6:13" customFormat="1">
      <c r="F33" s="3"/>
      <c r="G33" s="3"/>
      <c r="H33" s="3"/>
      <c r="I33" s="3"/>
      <c r="M33" s="1"/>
    </row>
    <row r="34" spans="6:13" customFormat="1">
      <c r="F34" s="3"/>
      <c r="G34" s="3"/>
      <c r="H34" s="3"/>
      <c r="I34" s="3"/>
      <c r="M34" s="1"/>
    </row>
    <row r="35" spans="6:13" customFormat="1">
      <c r="F35" s="3"/>
      <c r="G35" s="3"/>
      <c r="H35" s="3"/>
      <c r="I35" s="3"/>
      <c r="M35" s="1"/>
    </row>
    <row r="36" spans="6:13" customFormat="1">
      <c r="F36" s="3"/>
      <c r="G36" s="3"/>
      <c r="H36" s="3"/>
      <c r="I36" s="3"/>
      <c r="M36" s="1"/>
    </row>
    <row r="37" spans="6:13" customFormat="1">
      <c r="F37" s="3"/>
      <c r="G37" s="3"/>
      <c r="H37" s="3"/>
      <c r="I37" s="3"/>
      <c r="M37" s="1"/>
    </row>
    <row r="38" spans="6:13" customFormat="1">
      <c r="F38" s="3"/>
      <c r="G38" s="3"/>
      <c r="H38" s="3"/>
      <c r="I38" s="3"/>
      <c r="M38" s="1"/>
    </row>
    <row r="39" spans="6:13" customFormat="1">
      <c r="F39" s="3"/>
      <c r="G39" s="3"/>
      <c r="H39" s="3"/>
      <c r="I39" s="3"/>
      <c r="M39" s="1"/>
    </row>
    <row r="40" spans="6:13" customFormat="1">
      <c r="F40" s="3"/>
      <c r="G40" s="3"/>
      <c r="H40" s="3"/>
      <c r="I40" s="3"/>
      <c r="M40" s="1"/>
    </row>
    <row r="41" spans="6:13" customFormat="1" ht="162.75" customHeight="1">
      <c r="F41" s="3"/>
      <c r="G41" s="3"/>
      <c r="H41" s="3"/>
      <c r="I41" s="3"/>
      <c r="M41" s="1"/>
    </row>
  </sheetData>
  <mergeCells count="25">
    <mergeCell ref="A2:A24"/>
    <mergeCell ref="B2:K2"/>
    <mergeCell ref="C6:E6"/>
    <mergeCell ref="B24:K24"/>
    <mergeCell ref="B5:K5"/>
    <mergeCell ref="D8:E8"/>
    <mergeCell ref="B6:B10"/>
    <mergeCell ref="C7:E7"/>
    <mergeCell ref="J8:J9"/>
    <mergeCell ref="B4:D4"/>
    <mergeCell ref="C8:C9"/>
    <mergeCell ref="G6:G7"/>
    <mergeCell ref="G8:G9"/>
    <mergeCell ref="E4:K4"/>
    <mergeCell ref="J6:J7"/>
    <mergeCell ref="F6:F23"/>
    <mergeCell ref="M5:M24"/>
    <mergeCell ref="M1:M4"/>
    <mergeCell ref="L1:L25"/>
    <mergeCell ref="B1:K1"/>
    <mergeCell ref="B3:D3"/>
    <mergeCell ref="E3:K3"/>
    <mergeCell ref="K6:K10"/>
    <mergeCell ref="H6:H7"/>
    <mergeCell ref="H8:H9"/>
  </mergeCells>
  <phoneticPr fontId="8" type="noConversion"/>
  <pageMargins left="0.95" right="0.51" top="0.93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E95B-4862-484E-A4DA-34A607ABEC9D}">
  <dimension ref="A1:BO41"/>
  <sheetViews>
    <sheetView showGridLines="0" topLeftCell="C1" zoomScale="115" zoomScaleNormal="115" workbookViewId="0">
      <selection activeCell="AE31" sqref="AE31"/>
    </sheetView>
  </sheetViews>
  <sheetFormatPr baseColWidth="10" defaultColWidth="11.453125" defaultRowHeight="13"/>
  <cols>
    <col min="1" max="1" width="7.1796875" style="249" customWidth="1"/>
    <col min="2" max="2" width="1.453125" style="249" customWidth="1"/>
    <col min="3" max="3" width="3.453125" style="249" customWidth="1"/>
    <col min="4" max="4" width="6.7265625" style="249" customWidth="1"/>
    <col min="5" max="5" width="4.54296875" style="249" customWidth="1"/>
    <col min="6" max="6" width="4" style="249" customWidth="1"/>
    <col min="7" max="7" width="7.7265625" style="249" bestFit="1" customWidth="1"/>
    <col min="8" max="8" width="3.453125" style="249" customWidth="1"/>
    <col min="9" max="9" width="0.26953125" style="251" customWidth="1"/>
    <col min="10" max="10" width="3.1796875" style="251" customWidth="1"/>
    <col min="11" max="11" width="6.54296875" style="251" customWidth="1"/>
    <col min="12" max="15" width="2.26953125" style="250" customWidth="1"/>
    <col min="16" max="24" width="2" style="250" customWidth="1"/>
    <col min="25" max="25" width="2.453125" style="250" customWidth="1"/>
    <col min="26" max="26" width="2" style="250" customWidth="1"/>
    <col min="27" max="27" width="2.26953125" style="250" customWidth="1"/>
    <col min="28" max="35" width="2" style="250" customWidth="1"/>
    <col min="36" max="39" width="2.26953125" style="250" customWidth="1"/>
    <col min="40" max="43" width="2" style="250" customWidth="1"/>
    <col min="44" max="47" width="2.26953125" style="250" customWidth="1"/>
    <col min="48" max="62" width="2" style="250" customWidth="1"/>
    <col min="63" max="63" width="2.1796875" style="250" customWidth="1"/>
    <col min="64" max="64" width="1.453125" style="249" customWidth="1"/>
    <col min="65" max="65" width="32.54296875" style="249" customWidth="1"/>
    <col min="66" max="66" width="25.81640625" style="249" customWidth="1"/>
    <col min="67" max="16384" width="11.453125" style="249"/>
  </cols>
  <sheetData>
    <row r="1" spans="1:67" ht="29.25" customHeight="1">
      <c r="A1" s="253"/>
      <c r="B1" s="335"/>
      <c r="C1" s="594" t="s">
        <v>189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4"/>
      <c r="BC1" s="594"/>
      <c r="BD1" s="594"/>
      <c r="BE1" s="594"/>
      <c r="BF1" s="594"/>
      <c r="BG1" s="594"/>
      <c r="BH1" s="594"/>
      <c r="BI1" s="594"/>
      <c r="BJ1" s="594"/>
      <c r="BK1" s="594"/>
      <c r="BL1" s="335"/>
      <c r="BM1" s="253"/>
    </row>
    <row r="2" spans="1:67" ht="8.25" customHeight="1">
      <c r="A2" s="253"/>
      <c r="B2" s="253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253"/>
      <c r="BM2" s="334"/>
      <c r="BN2" s="254"/>
      <c r="BO2" s="254"/>
    </row>
    <row r="3" spans="1:67" ht="16.5" customHeight="1">
      <c r="A3" s="253"/>
      <c r="B3" s="253"/>
      <c r="C3" s="596" t="s">
        <v>131</v>
      </c>
      <c r="D3" s="597"/>
      <c r="E3" s="597"/>
      <c r="F3" s="597"/>
      <c r="G3" s="597"/>
      <c r="H3" s="598"/>
      <c r="I3" s="333"/>
      <c r="J3" s="602" t="s">
        <v>130</v>
      </c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3"/>
      <c r="X3" s="604" t="s">
        <v>123</v>
      </c>
      <c r="Y3" s="605"/>
      <c r="Z3" s="606" t="s">
        <v>122</v>
      </c>
      <c r="AA3" s="607"/>
      <c r="AB3" s="608" t="s">
        <v>121</v>
      </c>
      <c r="AC3" s="609"/>
      <c r="AD3" s="609"/>
      <c r="AE3" s="610" t="s">
        <v>129</v>
      </c>
      <c r="AF3" s="602"/>
      <c r="AG3" s="602"/>
      <c r="AH3" s="602"/>
      <c r="AI3" s="602"/>
      <c r="AJ3" s="602"/>
      <c r="AK3" s="602"/>
      <c r="AL3" s="602"/>
      <c r="AM3" s="602"/>
      <c r="AN3" s="603"/>
      <c r="AO3" s="610" t="s">
        <v>128</v>
      </c>
      <c r="AP3" s="602"/>
      <c r="AQ3" s="602"/>
      <c r="AR3" s="602"/>
      <c r="AS3" s="602"/>
      <c r="AT3" s="602"/>
      <c r="AU3" s="602"/>
      <c r="AV3" s="602"/>
      <c r="AW3" s="602"/>
      <c r="AX3" s="602"/>
      <c r="AY3" s="603"/>
      <c r="AZ3" s="610" t="s">
        <v>127</v>
      </c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3"/>
      <c r="BL3" s="253"/>
      <c r="BM3" s="773"/>
      <c r="BN3" s="254"/>
      <c r="BO3" s="254"/>
    </row>
    <row r="4" spans="1:67" s="330" customFormat="1" ht="18.75" customHeight="1">
      <c r="A4" s="253"/>
      <c r="B4" s="253"/>
      <c r="C4" s="599"/>
      <c r="D4" s="600"/>
      <c r="E4" s="600"/>
      <c r="F4" s="600"/>
      <c r="G4" s="600"/>
      <c r="H4" s="601"/>
      <c r="I4" s="332"/>
      <c r="J4" s="495" t="s">
        <v>126</v>
      </c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7"/>
      <c r="X4" s="774">
        <v>13</v>
      </c>
      <c r="Y4" s="775"/>
      <c r="Z4" s="776">
        <v>10</v>
      </c>
      <c r="AA4" s="777"/>
      <c r="AB4" s="778">
        <v>2001</v>
      </c>
      <c r="AC4" s="779"/>
      <c r="AD4" s="779"/>
      <c r="AE4" s="780" t="s">
        <v>125</v>
      </c>
      <c r="AF4" s="781"/>
      <c r="AG4" s="781"/>
      <c r="AH4" s="781"/>
      <c r="AI4" s="781"/>
      <c r="AJ4" s="781"/>
      <c r="AK4" s="781"/>
      <c r="AL4" s="781"/>
      <c r="AM4" s="781"/>
      <c r="AN4" s="782"/>
      <c r="AO4" s="780" t="s">
        <v>124</v>
      </c>
      <c r="AP4" s="781"/>
      <c r="AQ4" s="781"/>
      <c r="AR4" s="781"/>
      <c r="AS4" s="781"/>
      <c r="AT4" s="781"/>
      <c r="AU4" s="781"/>
      <c r="AV4" s="781"/>
      <c r="AW4" s="781"/>
      <c r="AX4" s="781"/>
      <c r="AY4" s="782"/>
      <c r="AZ4" s="780" t="s">
        <v>48</v>
      </c>
      <c r="BA4" s="781"/>
      <c r="BB4" s="781"/>
      <c r="BC4" s="781"/>
      <c r="BD4" s="781"/>
      <c r="BE4" s="781"/>
      <c r="BF4" s="781"/>
      <c r="BG4" s="781"/>
      <c r="BH4" s="781"/>
      <c r="BI4" s="781"/>
      <c r="BJ4" s="782"/>
      <c r="BK4" s="331"/>
      <c r="BL4" s="253"/>
      <c r="BM4" s="773"/>
    </row>
    <row r="5" spans="1:67" ht="2.25" customHeight="1">
      <c r="A5" s="253"/>
      <c r="B5" s="253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253"/>
      <c r="BM5" s="773"/>
      <c r="BN5" s="254"/>
      <c r="BO5" s="254"/>
    </row>
    <row r="6" spans="1:67" ht="14.25" customHeight="1">
      <c r="A6" s="253"/>
      <c r="B6" s="253"/>
      <c r="C6" s="329"/>
      <c r="D6" s="328"/>
      <c r="E6" s="327" t="s">
        <v>123</v>
      </c>
      <c r="F6" s="326" t="s">
        <v>122</v>
      </c>
      <c r="G6" s="325" t="s">
        <v>121</v>
      </c>
      <c r="H6" s="324" t="s">
        <v>3</v>
      </c>
      <c r="I6" s="323"/>
      <c r="J6" s="323"/>
      <c r="K6" s="323" t="s">
        <v>121</v>
      </c>
      <c r="L6" s="613">
        <f>G7-2</f>
        <v>2015</v>
      </c>
      <c r="M6" s="614"/>
      <c r="N6" s="614"/>
      <c r="O6" s="615"/>
      <c r="P6" s="613">
        <f>L6+1</f>
        <v>2016</v>
      </c>
      <c r="Q6" s="614"/>
      <c r="R6" s="614"/>
      <c r="S6" s="615"/>
      <c r="T6" s="613">
        <f>P6+1</f>
        <v>2017</v>
      </c>
      <c r="U6" s="614"/>
      <c r="V6" s="614"/>
      <c r="W6" s="615"/>
      <c r="X6" s="613">
        <f>T6+1</f>
        <v>2018</v>
      </c>
      <c r="Y6" s="614"/>
      <c r="Z6" s="614"/>
      <c r="AA6" s="615"/>
      <c r="AB6" s="613">
        <f>X6+1</f>
        <v>2019</v>
      </c>
      <c r="AC6" s="614"/>
      <c r="AD6" s="614"/>
      <c r="AE6" s="615"/>
      <c r="AF6" s="613">
        <f>AB6+1</f>
        <v>2020</v>
      </c>
      <c r="AG6" s="614"/>
      <c r="AH6" s="614"/>
      <c r="AI6" s="615"/>
      <c r="AJ6" s="613">
        <f>AF6+1</f>
        <v>2021</v>
      </c>
      <c r="AK6" s="614"/>
      <c r="AL6" s="614"/>
      <c r="AM6" s="615"/>
      <c r="AN6" s="613">
        <f>AJ6+1</f>
        <v>2022</v>
      </c>
      <c r="AO6" s="614"/>
      <c r="AP6" s="614"/>
      <c r="AQ6" s="615"/>
      <c r="AR6" s="613">
        <f>AN6+1</f>
        <v>2023</v>
      </c>
      <c r="AS6" s="614"/>
      <c r="AT6" s="614"/>
      <c r="AU6" s="615"/>
      <c r="AV6" s="613">
        <f>AR6+1</f>
        <v>2024</v>
      </c>
      <c r="AW6" s="614"/>
      <c r="AX6" s="614"/>
      <c r="AY6" s="615"/>
      <c r="AZ6" s="613">
        <f>AV6+1</f>
        <v>2025</v>
      </c>
      <c r="BA6" s="614"/>
      <c r="BB6" s="614"/>
      <c r="BC6" s="615"/>
      <c r="BD6" s="613">
        <f>AZ6+1</f>
        <v>2026</v>
      </c>
      <c r="BE6" s="614"/>
      <c r="BF6" s="614"/>
      <c r="BG6" s="615"/>
      <c r="BH6" s="613">
        <f>BD6+1</f>
        <v>2027</v>
      </c>
      <c r="BI6" s="614"/>
      <c r="BJ6" s="614"/>
      <c r="BK6" s="615"/>
      <c r="BL6" s="253"/>
      <c r="BM6" s="773"/>
      <c r="BN6" s="254"/>
      <c r="BO6" s="254"/>
    </row>
    <row r="7" spans="1:67" s="316" customFormat="1" ht="14.25" customHeight="1">
      <c r="A7" s="253"/>
      <c r="B7" s="253"/>
      <c r="C7" s="638" t="s">
        <v>120</v>
      </c>
      <c r="D7" s="639"/>
      <c r="E7" s="322">
        <v>13</v>
      </c>
      <c r="F7" s="322">
        <v>10</v>
      </c>
      <c r="G7" s="321">
        <v>2017</v>
      </c>
      <c r="H7" s="320" t="s">
        <v>49</v>
      </c>
      <c r="I7" s="319"/>
      <c r="J7" s="319"/>
      <c r="K7" s="318" t="s">
        <v>82</v>
      </c>
      <c r="L7" s="640">
        <f>G7-AB4-2</f>
        <v>14</v>
      </c>
      <c r="M7" s="611"/>
      <c r="N7" s="611"/>
      <c r="O7" s="612"/>
      <c r="P7" s="611">
        <f>L7+1</f>
        <v>15</v>
      </c>
      <c r="Q7" s="611"/>
      <c r="R7" s="611"/>
      <c r="S7" s="612"/>
      <c r="T7" s="611">
        <f>P7+1</f>
        <v>16</v>
      </c>
      <c r="U7" s="611"/>
      <c r="V7" s="611"/>
      <c r="W7" s="612"/>
      <c r="X7" s="611">
        <f>T7+1</f>
        <v>17</v>
      </c>
      <c r="Y7" s="611"/>
      <c r="Z7" s="611"/>
      <c r="AA7" s="612"/>
      <c r="AB7" s="611">
        <f>X7+1</f>
        <v>18</v>
      </c>
      <c r="AC7" s="611"/>
      <c r="AD7" s="611"/>
      <c r="AE7" s="612"/>
      <c r="AF7" s="611">
        <f>AB7+1</f>
        <v>19</v>
      </c>
      <c r="AG7" s="611"/>
      <c r="AH7" s="611"/>
      <c r="AI7" s="612"/>
      <c r="AJ7" s="611">
        <f>AF7+1</f>
        <v>20</v>
      </c>
      <c r="AK7" s="611"/>
      <c r="AL7" s="611"/>
      <c r="AM7" s="612"/>
      <c r="AN7" s="611">
        <f>AJ7+1</f>
        <v>21</v>
      </c>
      <c r="AO7" s="611"/>
      <c r="AP7" s="611"/>
      <c r="AQ7" s="612"/>
      <c r="AR7" s="611">
        <f>AN7+1</f>
        <v>22</v>
      </c>
      <c r="AS7" s="611"/>
      <c r="AT7" s="611"/>
      <c r="AU7" s="612"/>
      <c r="AV7" s="611">
        <f>AR7+1</f>
        <v>23</v>
      </c>
      <c r="AW7" s="611"/>
      <c r="AX7" s="611"/>
      <c r="AY7" s="612"/>
      <c r="AZ7" s="611">
        <f>AV7+1</f>
        <v>24</v>
      </c>
      <c r="BA7" s="611"/>
      <c r="BB7" s="611"/>
      <c r="BC7" s="612"/>
      <c r="BD7" s="611">
        <f>AZ7+1</f>
        <v>25</v>
      </c>
      <c r="BE7" s="611"/>
      <c r="BF7" s="611"/>
      <c r="BG7" s="612"/>
      <c r="BH7" s="611">
        <f>BD7+1</f>
        <v>26</v>
      </c>
      <c r="BI7" s="611"/>
      <c r="BJ7" s="611"/>
      <c r="BK7" s="612"/>
      <c r="BL7" s="253"/>
      <c r="BM7" s="773"/>
      <c r="BN7" s="317"/>
      <c r="BO7" s="317"/>
    </row>
    <row r="8" spans="1:67" ht="2.25" customHeight="1">
      <c r="A8" s="253"/>
      <c r="B8" s="253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253"/>
      <c r="BM8" s="773"/>
      <c r="BN8" s="254"/>
      <c r="BO8" s="254"/>
    </row>
    <row r="9" spans="1:67" ht="5.25" customHeight="1">
      <c r="A9" s="253"/>
      <c r="B9" s="253"/>
      <c r="C9" s="632"/>
      <c r="D9" s="633"/>
      <c r="E9" s="633"/>
      <c r="F9" s="633"/>
      <c r="G9" s="633"/>
      <c r="H9" s="633"/>
      <c r="I9" s="633"/>
      <c r="J9" s="633"/>
      <c r="K9" s="634"/>
      <c r="L9" s="315"/>
      <c r="M9" s="314"/>
      <c r="N9" s="314"/>
      <c r="O9" s="313"/>
      <c r="P9" s="315"/>
      <c r="Q9" s="314"/>
      <c r="R9" s="314"/>
      <c r="S9" s="313"/>
      <c r="T9" s="315"/>
      <c r="U9" s="314"/>
      <c r="V9" s="314"/>
      <c r="W9" s="313"/>
      <c r="X9" s="315"/>
      <c r="Y9" s="314"/>
      <c r="Z9" s="314"/>
      <c r="AA9" s="313"/>
      <c r="AB9" s="315"/>
      <c r="AC9" s="314"/>
      <c r="AD9" s="314"/>
      <c r="AE9" s="313"/>
      <c r="AF9" s="315"/>
      <c r="AG9" s="314"/>
      <c r="AH9" s="314"/>
      <c r="AI9" s="313"/>
      <c r="AJ9" s="315"/>
      <c r="AK9" s="314"/>
      <c r="AL9" s="314"/>
      <c r="AM9" s="313"/>
      <c r="AN9" s="315"/>
      <c r="AO9" s="314"/>
      <c r="AP9" s="314"/>
      <c r="AQ9" s="313"/>
      <c r="AR9" s="315"/>
      <c r="AS9" s="314"/>
      <c r="AT9" s="314"/>
      <c r="AU9" s="313"/>
      <c r="AV9" s="315"/>
      <c r="AW9" s="314"/>
      <c r="AX9" s="314"/>
      <c r="AY9" s="313"/>
      <c r="AZ9" s="315"/>
      <c r="BA9" s="314"/>
      <c r="BB9" s="314"/>
      <c r="BC9" s="313"/>
      <c r="BD9" s="315"/>
      <c r="BE9" s="314"/>
      <c r="BF9" s="314"/>
      <c r="BG9" s="313"/>
      <c r="BH9" s="315"/>
      <c r="BI9" s="314"/>
      <c r="BJ9" s="314"/>
      <c r="BK9" s="313"/>
      <c r="BL9" s="253"/>
      <c r="BM9" s="773"/>
      <c r="BN9" s="254"/>
      <c r="BO9" s="254"/>
    </row>
    <row r="10" spans="1:67" ht="12.75" customHeight="1">
      <c r="A10" s="253"/>
      <c r="B10" s="253"/>
      <c r="C10" s="622" t="s">
        <v>119</v>
      </c>
      <c r="D10" s="623"/>
      <c r="E10" s="623"/>
      <c r="F10" s="623"/>
      <c r="G10" s="623"/>
      <c r="H10" s="623"/>
      <c r="I10" s="623"/>
      <c r="J10" s="623"/>
      <c r="K10" s="624"/>
      <c r="L10" s="306"/>
      <c r="M10" s="305"/>
      <c r="N10" s="305"/>
      <c r="O10" s="305"/>
      <c r="P10" s="635" t="s">
        <v>118</v>
      </c>
      <c r="Q10" s="636"/>
      <c r="R10" s="636"/>
      <c r="S10" s="636"/>
      <c r="T10" s="636"/>
      <c r="U10" s="636"/>
      <c r="V10" s="636"/>
      <c r="W10" s="637"/>
      <c r="X10" s="635" t="s">
        <v>117</v>
      </c>
      <c r="Y10" s="636"/>
      <c r="Z10" s="636"/>
      <c r="AA10" s="636"/>
      <c r="AB10" s="636"/>
      <c r="AC10" s="636"/>
      <c r="AD10" s="636"/>
      <c r="AE10" s="636"/>
      <c r="AF10" s="636"/>
      <c r="AG10" s="636"/>
      <c r="AH10" s="636"/>
      <c r="AI10" s="636"/>
      <c r="AJ10" s="636"/>
      <c r="AK10" s="636"/>
      <c r="AL10" s="636"/>
      <c r="AM10" s="636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253"/>
      <c r="BM10" s="773"/>
      <c r="BN10" s="312"/>
      <c r="BO10" s="254"/>
    </row>
    <row r="11" spans="1:67" s="256" customFormat="1" ht="12.75" customHeight="1">
      <c r="A11" s="253"/>
      <c r="B11" s="253"/>
      <c r="C11" s="622"/>
      <c r="D11" s="623"/>
      <c r="E11" s="623"/>
      <c r="F11" s="623"/>
      <c r="G11" s="623"/>
      <c r="H11" s="623"/>
      <c r="I11" s="623"/>
      <c r="J11" s="623"/>
      <c r="K11" s="624"/>
      <c r="L11" s="306"/>
      <c r="M11" s="305"/>
      <c r="N11" s="305"/>
      <c r="O11" s="305"/>
      <c r="P11" s="635"/>
      <c r="Q11" s="636"/>
      <c r="R11" s="636"/>
      <c r="S11" s="636"/>
      <c r="T11" s="636"/>
      <c r="U11" s="636"/>
      <c r="V11" s="636"/>
      <c r="W11" s="637"/>
      <c r="X11" s="635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253"/>
      <c r="BM11" s="773"/>
      <c r="BN11" s="311"/>
      <c r="BO11" s="310"/>
    </row>
    <row r="12" spans="1:67" ht="5.25" customHeight="1">
      <c r="A12" s="253"/>
      <c r="B12" s="253"/>
      <c r="C12" s="616"/>
      <c r="D12" s="617"/>
      <c r="E12" s="617"/>
      <c r="F12" s="617"/>
      <c r="G12" s="617"/>
      <c r="H12" s="617"/>
      <c r="I12" s="617"/>
      <c r="J12" s="617"/>
      <c r="K12" s="618"/>
      <c r="L12" s="309"/>
      <c r="M12" s="308"/>
      <c r="N12" s="308"/>
      <c r="O12" s="307"/>
      <c r="P12" s="309"/>
      <c r="Q12" s="308"/>
      <c r="R12" s="308"/>
      <c r="S12" s="307"/>
      <c r="T12" s="309"/>
      <c r="U12" s="308"/>
      <c r="V12" s="308"/>
      <c r="W12" s="307"/>
      <c r="X12" s="309"/>
      <c r="Y12" s="308"/>
      <c r="Z12" s="308"/>
      <c r="AA12" s="307"/>
      <c r="AB12" s="309"/>
      <c r="AC12" s="308"/>
      <c r="AD12" s="308"/>
      <c r="AE12" s="307"/>
      <c r="AF12" s="309"/>
      <c r="AG12" s="308"/>
      <c r="AH12" s="308"/>
      <c r="AI12" s="307"/>
      <c r="AJ12" s="309"/>
      <c r="AK12" s="308"/>
      <c r="AL12" s="308"/>
      <c r="AM12" s="307"/>
      <c r="AN12" s="309"/>
      <c r="AO12" s="308"/>
      <c r="AP12" s="308"/>
      <c r="AQ12" s="307"/>
      <c r="AR12" s="309"/>
      <c r="AS12" s="308"/>
      <c r="AT12" s="308"/>
      <c r="AU12" s="307"/>
      <c r="AV12" s="309"/>
      <c r="AW12" s="308"/>
      <c r="AX12" s="308"/>
      <c r="AY12" s="307"/>
      <c r="AZ12" s="309"/>
      <c r="BA12" s="308"/>
      <c r="BB12" s="308"/>
      <c r="BC12" s="307"/>
      <c r="BD12" s="309"/>
      <c r="BE12" s="308"/>
      <c r="BF12" s="308"/>
      <c r="BG12" s="307"/>
      <c r="BH12" s="309"/>
      <c r="BI12" s="308"/>
      <c r="BJ12" s="308"/>
      <c r="BK12" s="307"/>
      <c r="BL12" s="253"/>
      <c r="BM12" s="773"/>
    </row>
    <row r="13" spans="1:67" ht="5.25" customHeight="1">
      <c r="A13" s="253"/>
      <c r="B13" s="253"/>
      <c r="C13" s="619" t="s">
        <v>116</v>
      </c>
      <c r="D13" s="620"/>
      <c r="E13" s="620"/>
      <c r="F13" s="620"/>
      <c r="G13" s="620"/>
      <c r="H13" s="620"/>
      <c r="I13" s="620"/>
      <c r="J13" s="620"/>
      <c r="K13" s="621"/>
      <c r="L13" s="628"/>
      <c r="M13" s="629"/>
      <c r="N13" s="629"/>
      <c r="O13" s="630"/>
      <c r="P13" s="628"/>
      <c r="Q13" s="629"/>
      <c r="R13" s="629"/>
      <c r="S13" s="630"/>
      <c r="T13" s="628"/>
      <c r="U13" s="629"/>
      <c r="V13" s="629"/>
      <c r="W13" s="630"/>
      <c r="X13" s="628"/>
      <c r="Y13" s="629"/>
      <c r="Z13" s="629"/>
      <c r="AA13" s="630"/>
      <c r="AB13" s="628"/>
      <c r="AC13" s="629"/>
      <c r="AD13" s="629"/>
      <c r="AE13" s="630"/>
      <c r="AF13" s="628"/>
      <c r="AG13" s="629"/>
      <c r="AH13" s="629"/>
      <c r="AI13" s="630"/>
      <c r="AJ13" s="628"/>
      <c r="AK13" s="629"/>
      <c r="AL13" s="629"/>
      <c r="AM13" s="630"/>
      <c r="AN13" s="628"/>
      <c r="AO13" s="629"/>
      <c r="AP13" s="629"/>
      <c r="AQ13" s="630"/>
      <c r="AR13" s="628"/>
      <c r="AS13" s="629"/>
      <c r="AT13" s="629"/>
      <c r="AU13" s="630"/>
      <c r="AV13" s="628"/>
      <c r="AW13" s="629"/>
      <c r="AX13" s="629"/>
      <c r="AY13" s="630"/>
      <c r="AZ13" s="628"/>
      <c r="BA13" s="629"/>
      <c r="BB13" s="629"/>
      <c r="BC13" s="630"/>
      <c r="BD13" s="628"/>
      <c r="BE13" s="629"/>
      <c r="BF13" s="629"/>
      <c r="BG13" s="630"/>
      <c r="BH13" s="628"/>
      <c r="BI13" s="629"/>
      <c r="BJ13" s="629"/>
      <c r="BK13" s="630"/>
      <c r="BL13" s="253"/>
      <c r="BM13" s="773"/>
    </row>
    <row r="14" spans="1:67" ht="12.75" customHeight="1">
      <c r="A14" s="253"/>
      <c r="B14" s="253"/>
      <c r="C14" s="622"/>
      <c r="D14" s="623"/>
      <c r="E14" s="623"/>
      <c r="F14" s="623"/>
      <c r="G14" s="623"/>
      <c r="H14" s="623"/>
      <c r="I14" s="623"/>
      <c r="J14" s="623"/>
      <c r="K14" s="624"/>
      <c r="L14" s="306"/>
      <c r="M14" s="305"/>
      <c r="N14" s="305"/>
      <c r="O14" s="305"/>
      <c r="P14" s="306"/>
      <c r="Q14" s="305"/>
      <c r="R14" s="305"/>
      <c r="S14" s="305"/>
      <c r="T14" s="306"/>
      <c r="U14" s="305"/>
      <c r="V14" s="305"/>
      <c r="W14" s="305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306"/>
      <c r="AK14" s="305"/>
      <c r="AL14" s="305"/>
      <c r="AM14" s="305"/>
      <c r="AN14" s="635" t="s">
        <v>115</v>
      </c>
      <c r="AO14" s="636"/>
      <c r="AP14" s="636"/>
      <c r="AQ14" s="636"/>
      <c r="AR14" s="636"/>
      <c r="AS14" s="636"/>
      <c r="AT14" s="636"/>
      <c r="AU14" s="636"/>
      <c r="AV14" s="636"/>
      <c r="AW14" s="636"/>
      <c r="AX14" s="636"/>
      <c r="AY14" s="636"/>
      <c r="AZ14" s="636"/>
      <c r="BA14" s="636"/>
      <c r="BB14" s="636"/>
      <c r="BC14" s="636"/>
      <c r="BD14" s="306"/>
      <c r="BE14" s="305"/>
      <c r="BF14" s="305"/>
      <c r="BG14" s="305"/>
      <c r="BH14" s="306"/>
      <c r="BI14" s="305"/>
      <c r="BJ14" s="305"/>
      <c r="BK14" s="304"/>
      <c r="BL14" s="253"/>
      <c r="BM14" s="773"/>
      <c r="BN14" s="252"/>
    </row>
    <row r="15" spans="1:67" ht="12.75" customHeight="1">
      <c r="A15" s="253"/>
      <c r="B15" s="253"/>
      <c r="C15" s="622"/>
      <c r="D15" s="623"/>
      <c r="E15" s="623"/>
      <c r="F15" s="623"/>
      <c r="G15" s="623"/>
      <c r="H15" s="623"/>
      <c r="I15" s="623"/>
      <c r="J15" s="623"/>
      <c r="K15" s="624"/>
      <c r="L15" s="306"/>
      <c r="M15" s="305"/>
      <c r="N15" s="305"/>
      <c r="O15" s="305"/>
      <c r="P15" s="306"/>
      <c r="Q15" s="305"/>
      <c r="R15" s="305"/>
      <c r="S15" s="305"/>
      <c r="T15" s="306"/>
      <c r="U15" s="305"/>
      <c r="V15" s="305"/>
      <c r="W15" s="305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306"/>
      <c r="AK15" s="305"/>
      <c r="AL15" s="305"/>
      <c r="AM15" s="305"/>
      <c r="AN15" s="635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306"/>
      <c r="BE15" s="305"/>
      <c r="BF15" s="305"/>
      <c r="BG15" s="305"/>
      <c r="BH15" s="306"/>
      <c r="BI15" s="305"/>
      <c r="BJ15" s="305"/>
      <c r="BK15" s="304"/>
      <c r="BL15" s="253"/>
      <c r="BM15" s="773"/>
      <c r="BN15" s="252"/>
    </row>
    <row r="16" spans="1:67" ht="5.25" customHeight="1">
      <c r="A16" s="253"/>
      <c r="B16" s="253"/>
      <c r="C16" s="625"/>
      <c r="D16" s="626"/>
      <c r="E16" s="626"/>
      <c r="F16" s="626"/>
      <c r="G16" s="626"/>
      <c r="H16" s="626"/>
      <c r="I16" s="626"/>
      <c r="J16" s="626"/>
      <c r="K16" s="627"/>
      <c r="L16" s="641"/>
      <c r="M16" s="642"/>
      <c r="N16" s="642"/>
      <c r="O16" s="643"/>
      <c r="P16" s="641"/>
      <c r="Q16" s="642"/>
      <c r="R16" s="642"/>
      <c r="S16" s="643"/>
      <c r="T16" s="641"/>
      <c r="U16" s="642"/>
      <c r="V16" s="642"/>
      <c r="W16" s="643"/>
      <c r="X16" s="641"/>
      <c r="Y16" s="642"/>
      <c r="Z16" s="642"/>
      <c r="AA16" s="643"/>
      <c r="AB16" s="641"/>
      <c r="AC16" s="642"/>
      <c r="AD16" s="642"/>
      <c r="AE16" s="643"/>
      <c r="AF16" s="641"/>
      <c r="AG16" s="642"/>
      <c r="AH16" s="642"/>
      <c r="AI16" s="643"/>
      <c r="AJ16" s="641"/>
      <c r="AK16" s="642"/>
      <c r="AL16" s="642"/>
      <c r="AM16" s="643"/>
      <c r="AN16" s="641"/>
      <c r="AO16" s="642"/>
      <c r="AP16" s="642"/>
      <c r="AQ16" s="643"/>
      <c r="AR16" s="641"/>
      <c r="AS16" s="642"/>
      <c r="AT16" s="642"/>
      <c r="AU16" s="643"/>
      <c r="AV16" s="641"/>
      <c r="AW16" s="642"/>
      <c r="AX16" s="642"/>
      <c r="AY16" s="643"/>
      <c r="AZ16" s="641"/>
      <c r="BA16" s="642"/>
      <c r="BB16" s="642"/>
      <c r="BC16" s="643"/>
      <c r="BD16" s="641"/>
      <c r="BE16" s="642"/>
      <c r="BF16" s="642"/>
      <c r="BG16" s="643"/>
      <c r="BH16" s="641"/>
      <c r="BI16" s="642"/>
      <c r="BJ16" s="642"/>
      <c r="BK16" s="643"/>
      <c r="BL16" s="253"/>
      <c r="BM16" s="773"/>
    </row>
    <row r="17" spans="1:67" ht="2.25" customHeight="1">
      <c r="A17" s="253"/>
      <c r="B17" s="253"/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631"/>
      <c r="BB17" s="631"/>
      <c r="BC17" s="631"/>
      <c r="BD17" s="631"/>
      <c r="BE17" s="631"/>
      <c r="BF17" s="631"/>
      <c r="BG17" s="631"/>
      <c r="BH17" s="631"/>
      <c r="BI17" s="631"/>
      <c r="BJ17" s="631"/>
      <c r="BK17" s="631"/>
      <c r="BL17" s="253"/>
      <c r="BM17" s="773"/>
      <c r="BN17" s="254"/>
      <c r="BO17" s="254"/>
    </row>
    <row r="18" spans="1:67" s="257" customFormat="1" ht="14.25" customHeight="1">
      <c r="A18" s="253"/>
      <c r="B18" s="253"/>
      <c r="C18" s="644" t="s">
        <v>114</v>
      </c>
      <c r="D18" s="647" t="s">
        <v>113</v>
      </c>
      <c r="E18" s="648"/>
      <c r="F18" s="648"/>
      <c r="G18" s="648"/>
      <c r="H18" s="648"/>
      <c r="I18" s="648"/>
      <c r="J18" s="648"/>
      <c r="K18" s="649"/>
      <c r="L18" s="650" t="str">
        <f>IF(L7&gt;22,"Aktive",IF(L7&gt;19,"U23",IF(L7&gt;17,"U20",IF(L7&gt;15,"U18",IF(L7&gt;13,"U16","U14")))))</f>
        <v>U16</v>
      </c>
      <c r="M18" s="651"/>
      <c r="N18" s="651"/>
      <c r="O18" s="652"/>
      <c r="P18" s="650" t="str">
        <f>IF(P7&gt;22,"Aktive",IF(P7&gt;19,"U23",IF(P7&gt;17,"U20",IF(P7&gt;15,"U18",IF(P7&gt;13,"U16","U14")))))</f>
        <v>U16</v>
      </c>
      <c r="Q18" s="651"/>
      <c r="R18" s="651"/>
      <c r="S18" s="652"/>
      <c r="T18" s="650" t="str">
        <f>IF(T7&gt;22,"Aktive",IF(T7&gt;19,"U 23",IF(T7&gt;17,"U 20",IF(T7&gt;15,"U18",IF(T7&gt;13,"U 16","U14")))))</f>
        <v>U18</v>
      </c>
      <c r="U18" s="651"/>
      <c r="V18" s="651"/>
      <c r="W18" s="652"/>
      <c r="X18" s="650" t="str">
        <f>IF(X7&gt;22,"Aktive",IF(X7&gt;19,"U 23",IF(X7&gt;17,"U 20",IF(X7&gt;15,"U18",IF(X7&gt;13,"U 16","U14")))))</f>
        <v>U18</v>
      </c>
      <c r="Y18" s="651"/>
      <c r="Z18" s="651"/>
      <c r="AA18" s="652"/>
      <c r="AB18" s="650" t="str">
        <f>IF(AB7&gt;22,"Aktive",IF(AB7&gt;19,"U 23",IF(AB7&gt;17,"U20",IF(AB7&gt;15,"U 18",IF(AB7&gt;13,"U 16","U14")))))</f>
        <v>U20</v>
      </c>
      <c r="AC18" s="651"/>
      <c r="AD18" s="651"/>
      <c r="AE18" s="652"/>
      <c r="AF18" s="650" t="str">
        <f>IF(AF7&gt;22,"Aktive",IF(AF7&gt;19,"U 23",IF(AF7&gt;17,"U20",IF(AF7&gt;15,"U 18",IF(AF7&gt;13,"U 16","U14")))))</f>
        <v>U20</v>
      </c>
      <c r="AG18" s="651"/>
      <c r="AH18" s="651"/>
      <c r="AI18" s="652"/>
      <c r="AJ18" s="650" t="str">
        <f>IF(AJ7&gt;22,"Aktive",IF(AJ7&gt;19,"U23",IF(AJ7&gt;17,"U 20",IF(AJ7&gt;15,"U 18",IF(AJ7&gt;13,"U 16","U14")))))</f>
        <v>U23</v>
      </c>
      <c r="AK18" s="651"/>
      <c r="AL18" s="651"/>
      <c r="AM18" s="652"/>
      <c r="AN18" s="650" t="str">
        <f>IF(AN7&gt;22,"Aktive",IF(AN7&gt;19,"U23",IF(AN7&gt;17,"U 20",IF(AN7&gt;15,"U 18",IF(AN7&gt;13,"U 16","U14")))))</f>
        <v>U23</v>
      </c>
      <c r="AO18" s="651"/>
      <c r="AP18" s="651"/>
      <c r="AQ18" s="652"/>
      <c r="AR18" s="650" t="str">
        <f>IF(AR7&gt;22,"Aktive",IF(AR7&gt;19,"U23",IF(AR7&gt;17,"U 20",IF(AR7&gt;15,"U 18",IF(AR7&gt;13,"U 16","U14")))))</f>
        <v>U23</v>
      </c>
      <c r="AS18" s="651"/>
      <c r="AT18" s="651"/>
      <c r="AU18" s="652"/>
      <c r="AV18" s="650" t="str">
        <f>IF(AV7&gt;22,"Actifs",IF(AV7&gt;19,"U 23",IF(AV7&gt;17,"U 20",IF(AV7&gt;15,"U 18",IF(AV7&gt;13,"U 16","U14")))))</f>
        <v>Actifs</v>
      </c>
      <c r="AW18" s="651"/>
      <c r="AX18" s="651"/>
      <c r="AY18" s="652"/>
      <c r="AZ18" s="650" t="str">
        <f>IF(AZ7&gt;22,"Actifs",IF(AZ7&gt;19,"U 23",IF(AZ7&gt;17,"U 20",IF(AZ7&gt;15,"U 18",IF(AZ7&gt;13,"U 16","U14")))))</f>
        <v>Actifs</v>
      </c>
      <c r="BA18" s="651"/>
      <c r="BB18" s="651"/>
      <c r="BC18" s="652"/>
      <c r="BD18" s="650" t="str">
        <f>IF(BD7&gt;22,"Actifs",IF(BD7&gt;19,"U 23",IF(BD7&gt;17,"U 20",IF(BD7&gt;15,"U 18",IF(BD7&gt;13,"U 16","U14")))))</f>
        <v>Actifs</v>
      </c>
      <c r="BE18" s="651"/>
      <c r="BF18" s="651"/>
      <c r="BG18" s="652"/>
      <c r="BH18" s="650" t="str">
        <f>IF(BH7&gt;22,"Actifs",IF(BH7&gt;19,"U 23",IF(BH7&gt;17,"U 20",IF(BH7&gt;15,"U 18",IF(BH7&gt;13,"U 16","U14")))))</f>
        <v>Actifs</v>
      </c>
      <c r="BI18" s="651"/>
      <c r="BJ18" s="651"/>
      <c r="BK18" s="652"/>
      <c r="BL18" s="253"/>
      <c r="BM18" s="773"/>
      <c r="BN18" s="265"/>
    </row>
    <row r="19" spans="1:67" s="257" customFormat="1" ht="13.5" customHeight="1">
      <c r="A19" s="253"/>
      <c r="B19" s="253"/>
      <c r="C19" s="645"/>
      <c r="D19" s="657" t="s">
        <v>112</v>
      </c>
      <c r="E19" s="658"/>
      <c r="F19" s="658"/>
      <c r="G19" s="658"/>
      <c r="H19" s="659"/>
      <c r="I19" s="660" t="s">
        <v>111</v>
      </c>
      <c r="J19" s="661"/>
      <c r="K19" s="303" t="s">
        <v>110</v>
      </c>
      <c r="L19" s="655" t="s">
        <v>71</v>
      </c>
      <c r="M19" s="656"/>
      <c r="N19" s="653" t="s">
        <v>72</v>
      </c>
      <c r="O19" s="654"/>
      <c r="P19" s="655" t="s">
        <v>109</v>
      </c>
      <c r="Q19" s="656"/>
      <c r="R19" s="653" t="s">
        <v>60</v>
      </c>
      <c r="S19" s="654"/>
      <c r="T19" s="655" t="s">
        <v>108</v>
      </c>
      <c r="U19" s="656"/>
      <c r="V19" s="653" t="s">
        <v>63</v>
      </c>
      <c r="W19" s="654"/>
      <c r="X19" s="655">
        <v>6</v>
      </c>
      <c r="Y19" s="656"/>
      <c r="Z19" s="653" t="s">
        <v>64</v>
      </c>
      <c r="AA19" s="654"/>
      <c r="AB19" s="655">
        <v>6</v>
      </c>
      <c r="AC19" s="656"/>
      <c r="AD19" s="653" t="s">
        <v>65</v>
      </c>
      <c r="AE19" s="654"/>
      <c r="AF19" s="655">
        <v>6</v>
      </c>
      <c r="AG19" s="656"/>
      <c r="AH19" s="653">
        <v>15</v>
      </c>
      <c r="AI19" s="654"/>
      <c r="AJ19" s="655">
        <v>7</v>
      </c>
      <c r="AK19" s="656"/>
      <c r="AL19" s="653">
        <v>17</v>
      </c>
      <c r="AM19" s="654"/>
      <c r="AN19" s="655">
        <v>7</v>
      </c>
      <c r="AO19" s="656"/>
      <c r="AP19" s="653">
        <v>17</v>
      </c>
      <c r="AQ19" s="654"/>
      <c r="AR19" s="655">
        <v>7</v>
      </c>
      <c r="AS19" s="656"/>
      <c r="AT19" s="653">
        <v>17</v>
      </c>
      <c r="AU19" s="654"/>
      <c r="AV19" s="666">
        <v>7</v>
      </c>
      <c r="AW19" s="667"/>
      <c r="AX19" s="662">
        <v>17</v>
      </c>
      <c r="AY19" s="663"/>
      <c r="AZ19" s="666">
        <v>7</v>
      </c>
      <c r="BA19" s="667"/>
      <c r="BB19" s="662">
        <v>17</v>
      </c>
      <c r="BC19" s="663"/>
      <c r="BD19" s="666">
        <v>7</v>
      </c>
      <c r="BE19" s="667"/>
      <c r="BF19" s="662">
        <v>17</v>
      </c>
      <c r="BG19" s="663"/>
      <c r="BH19" s="666">
        <v>7</v>
      </c>
      <c r="BI19" s="667"/>
      <c r="BJ19" s="662">
        <v>17</v>
      </c>
      <c r="BK19" s="663"/>
      <c r="BL19" s="253"/>
      <c r="BM19" s="773"/>
      <c r="BN19" s="265"/>
    </row>
    <row r="20" spans="1:67" s="257" customFormat="1" ht="13.5" customHeight="1">
      <c r="A20" s="253"/>
      <c r="B20" s="253"/>
      <c r="C20" s="645"/>
      <c r="D20" s="302" t="s">
        <v>107</v>
      </c>
      <c r="E20" s="301"/>
      <c r="F20" s="301"/>
      <c r="G20" s="301"/>
      <c r="H20" s="301"/>
      <c r="I20" s="300"/>
      <c r="J20" s="300"/>
      <c r="K20" s="299"/>
      <c r="L20" s="655">
        <v>4</v>
      </c>
      <c r="M20" s="664"/>
      <c r="N20" s="665">
        <v>12</v>
      </c>
      <c r="O20" s="654"/>
      <c r="P20" s="655">
        <v>4</v>
      </c>
      <c r="Q20" s="664"/>
      <c r="R20" s="665">
        <v>12</v>
      </c>
      <c r="S20" s="654"/>
      <c r="T20" s="655">
        <v>4</v>
      </c>
      <c r="U20" s="664"/>
      <c r="V20" s="665">
        <v>12</v>
      </c>
      <c r="W20" s="654"/>
      <c r="X20" s="655">
        <v>1</v>
      </c>
      <c r="Y20" s="664"/>
      <c r="Z20" s="665">
        <v>3</v>
      </c>
      <c r="AA20" s="654"/>
      <c r="AB20" s="655">
        <v>1</v>
      </c>
      <c r="AC20" s="664"/>
      <c r="AD20" s="665">
        <v>3</v>
      </c>
      <c r="AE20" s="654"/>
      <c r="AF20" s="655">
        <v>1</v>
      </c>
      <c r="AG20" s="664"/>
      <c r="AH20" s="665">
        <v>3</v>
      </c>
      <c r="AI20" s="654"/>
      <c r="AJ20" s="655">
        <v>1</v>
      </c>
      <c r="AK20" s="664"/>
      <c r="AL20" s="665">
        <v>3</v>
      </c>
      <c r="AM20" s="654"/>
      <c r="AN20" s="655">
        <v>1</v>
      </c>
      <c r="AO20" s="664"/>
      <c r="AP20" s="665">
        <v>3</v>
      </c>
      <c r="AQ20" s="654"/>
      <c r="AR20" s="655">
        <v>1</v>
      </c>
      <c r="AS20" s="664"/>
      <c r="AT20" s="665">
        <v>3</v>
      </c>
      <c r="AU20" s="654"/>
      <c r="AV20" s="680">
        <v>1</v>
      </c>
      <c r="AW20" s="681"/>
      <c r="AX20" s="682">
        <v>3</v>
      </c>
      <c r="AY20" s="683"/>
      <c r="AZ20" s="655">
        <v>1</v>
      </c>
      <c r="BA20" s="664"/>
      <c r="BB20" s="665">
        <v>3</v>
      </c>
      <c r="BC20" s="654"/>
      <c r="BD20" s="655">
        <v>1</v>
      </c>
      <c r="BE20" s="664"/>
      <c r="BF20" s="665">
        <v>3</v>
      </c>
      <c r="BG20" s="654"/>
      <c r="BH20" s="655">
        <v>1</v>
      </c>
      <c r="BI20" s="664"/>
      <c r="BJ20" s="665">
        <v>3</v>
      </c>
      <c r="BK20" s="654"/>
      <c r="BL20" s="253"/>
      <c r="BM20" s="773"/>
      <c r="BN20" s="265"/>
    </row>
    <row r="21" spans="1:67" s="257" customFormat="1" ht="14.25" customHeight="1">
      <c r="A21" s="253"/>
      <c r="B21" s="253"/>
      <c r="C21" s="645"/>
      <c r="D21" s="668" t="s">
        <v>106</v>
      </c>
      <c r="E21" s="669"/>
      <c r="F21" s="669"/>
      <c r="G21" s="669"/>
      <c r="H21" s="669"/>
      <c r="I21" s="669"/>
      <c r="J21" s="669"/>
      <c r="K21" s="670"/>
      <c r="L21" s="671"/>
      <c r="M21" s="672"/>
      <c r="N21" s="672"/>
      <c r="O21" s="673"/>
      <c r="P21" s="674"/>
      <c r="Q21" s="675"/>
      <c r="R21" s="675"/>
      <c r="S21" s="676"/>
      <c r="T21" s="674" t="s">
        <v>105</v>
      </c>
      <c r="U21" s="675"/>
      <c r="V21" s="675"/>
      <c r="W21" s="676"/>
      <c r="X21" s="677" t="s">
        <v>78</v>
      </c>
      <c r="Y21" s="678"/>
      <c r="Z21" s="678"/>
      <c r="AA21" s="679"/>
      <c r="AB21" s="677" t="s">
        <v>78</v>
      </c>
      <c r="AC21" s="678"/>
      <c r="AD21" s="678"/>
      <c r="AE21" s="679"/>
      <c r="AF21" s="677" t="s">
        <v>79</v>
      </c>
      <c r="AG21" s="678"/>
      <c r="AH21" s="678"/>
      <c r="AI21" s="679"/>
      <c r="AJ21" s="677" t="s">
        <v>79</v>
      </c>
      <c r="AK21" s="678"/>
      <c r="AL21" s="678"/>
      <c r="AM21" s="679"/>
      <c r="AN21" s="684" t="s">
        <v>79</v>
      </c>
      <c r="AO21" s="685"/>
      <c r="AP21" s="685"/>
      <c r="AQ21" s="686"/>
      <c r="AR21" s="684" t="s">
        <v>79</v>
      </c>
      <c r="AS21" s="685"/>
      <c r="AT21" s="685"/>
      <c r="AU21" s="686"/>
      <c r="AV21" s="684" t="s">
        <v>79</v>
      </c>
      <c r="AW21" s="685"/>
      <c r="AX21" s="685"/>
      <c r="AY21" s="686"/>
      <c r="AZ21" s="684" t="s">
        <v>79</v>
      </c>
      <c r="BA21" s="685"/>
      <c r="BB21" s="685"/>
      <c r="BC21" s="686"/>
      <c r="BD21" s="684" t="s">
        <v>79</v>
      </c>
      <c r="BE21" s="685"/>
      <c r="BF21" s="685"/>
      <c r="BG21" s="686"/>
      <c r="BH21" s="684" t="s">
        <v>79</v>
      </c>
      <c r="BI21" s="685"/>
      <c r="BJ21" s="685"/>
      <c r="BK21" s="686"/>
      <c r="BL21" s="253"/>
      <c r="BM21" s="773"/>
      <c r="BN21" s="265"/>
    </row>
    <row r="22" spans="1:67" s="296" customFormat="1" ht="14.25" customHeight="1">
      <c r="A22" s="253"/>
      <c r="B22" s="253"/>
      <c r="C22" s="645"/>
      <c r="D22" s="432" t="s">
        <v>104</v>
      </c>
      <c r="E22" s="433"/>
      <c r="F22" s="433"/>
      <c r="G22" s="433"/>
      <c r="H22" s="433"/>
      <c r="I22" s="687" t="s">
        <v>103</v>
      </c>
      <c r="J22" s="688"/>
      <c r="K22" s="298" t="s">
        <v>37</v>
      </c>
      <c r="L22" s="689">
        <f>' Quelldaten f'!$C11</f>
        <v>0</v>
      </c>
      <c r="M22" s="690"/>
      <c r="N22" s="690"/>
      <c r="O22" s="691"/>
      <c r="P22" s="689">
        <f>' Quelldaten f'!$C12</f>
        <v>0</v>
      </c>
      <c r="Q22" s="690"/>
      <c r="R22" s="690"/>
      <c r="S22" s="691"/>
      <c r="T22" s="689">
        <f>' Quelldaten f'!$C13</f>
        <v>3.75</v>
      </c>
      <c r="U22" s="690"/>
      <c r="V22" s="690"/>
      <c r="W22" s="691"/>
      <c r="X22" s="689">
        <f>' Quelldaten f'!$C14</f>
        <v>3.8</v>
      </c>
      <c r="Y22" s="690"/>
      <c r="Z22" s="690"/>
      <c r="AA22" s="691"/>
      <c r="AB22" s="689">
        <f>' Quelldaten f'!$C15</f>
        <v>3.95</v>
      </c>
      <c r="AC22" s="690"/>
      <c r="AD22" s="690"/>
      <c r="AE22" s="691"/>
      <c r="AF22" s="689">
        <f>' Quelldaten f'!$C16</f>
        <v>4</v>
      </c>
      <c r="AG22" s="690"/>
      <c r="AH22" s="690"/>
      <c r="AI22" s="691"/>
      <c r="AJ22" s="689">
        <f>' Quelldaten f'!$C17</f>
        <v>4.05</v>
      </c>
      <c r="AK22" s="690"/>
      <c r="AL22" s="690"/>
      <c r="AM22" s="691"/>
      <c r="AN22" s="689">
        <f>' Quelldaten f'!$C18</f>
        <v>4.0999999999999996</v>
      </c>
      <c r="AO22" s="690"/>
      <c r="AP22" s="690"/>
      <c r="AQ22" s="691"/>
      <c r="AR22" s="689">
        <f>' Quelldaten f'!$C19</f>
        <v>4.1500000000000004</v>
      </c>
      <c r="AS22" s="690"/>
      <c r="AT22" s="690"/>
      <c r="AU22" s="691"/>
      <c r="AV22" s="689">
        <f>' Quelldaten f'!$C20</f>
        <v>4.3</v>
      </c>
      <c r="AW22" s="690"/>
      <c r="AX22" s="690"/>
      <c r="AY22" s="691"/>
      <c r="AZ22" s="689">
        <f>' Quelldaten f'!$C21</f>
        <v>4.3499999999999996</v>
      </c>
      <c r="BA22" s="690"/>
      <c r="BB22" s="690"/>
      <c r="BC22" s="691"/>
      <c r="BD22" s="689">
        <f>' Quelldaten f'!$C22</f>
        <v>4.4000000000000004</v>
      </c>
      <c r="BE22" s="690"/>
      <c r="BF22" s="690"/>
      <c r="BG22" s="691"/>
      <c r="BH22" s="689">
        <f>' Quelldaten f'!$C23</f>
        <v>0</v>
      </c>
      <c r="BI22" s="690"/>
      <c r="BJ22" s="690"/>
      <c r="BK22" s="691"/>
      <c r="BL22" s="253"/>
      <c r="BM22" s="773"/>
      <c r="BN22" s="297"/>
    </row>
    <row r="23" spans="1:67" s="293" customFormat="1" ht="14.25" customHeight="1">
      <c r="A23" s="253"/>
      <c r="B23" s="253"/>
      <c r="C23" s="645"/>
      <c r="D23" s="434"/>
      <c r="E23" s="435"/>
      <c r="F23" s="435"/>
      <c r="G23" s="435"/>
      <c r="H23" s="435"/>
      <c r="I23" s="695" t="s">
        <v>102</v>
      </c>
      <c r="J23" s="696"/>
      <c r="K23" s="295" t="s">
        <v>37</v>
      </c>
      <c r="L23" s="692">
        <f>' Quelldaten f'!$J11</f>
        <v>0</v>
      </c>
      <c r="M23" s="693"/>
      <c r="N23" s="693"/>
      <c r="O23" s="694"/>
      <c r="P23" s="692">
        <f>' Quelldaten f'!$J12</f>
        <v>3.25</v>
      </c>
      <c r="Q23" s="693"/>
      <c r="R23" s="693"/>
      <c r="S23" s="694"/>
      <c r="T23" s="692">
        <f>' Quelldaten f'!$J13</f>
        <v>3.65</v>
      </c>
      <c r="U23" s="693"/>
      <c r="V23" s="693"/>
      <c r="W23" s="694"/>
      <c r="X23" s="692">
        <f>' Quelldaten f'!$J14</f>
        <v>0</v>
      </c>
      <c r="Y23" s="693"/>
      <c r="Z23" s="693"/>
      <c r="AA23" s="694"/>
      <c r="AB23" s="692">
        <f>' Quelldaten f'!$J15</f>
        <v>0</v>
      </c>
      <c r="AC23" s="693"/>
      <c r="AD23" s="693"/>
      <c r="AE23" s="694"/>
      <c r="AF23" s="692">
        <f>' Quelldaten f'!$J16</f>
        <v>0</v>
      </c>
      <c r="AG23" s="693"/>
      <c r="AH23" s="693"/>
      <c r="AI23" s="694"/>
      <c r="AJ23" s="692">
        <f>' Quelldaten f'!$J17</f>
        <v>0</v>
      </c>
      <c r="AK23" s="693"/>
      <c r="AL23" s="693"/>
      <c r="AM23" s="694"/>
      <c r="AN23" s="692">
        <f>' Quelldaten f'!$J18</f>
        <v>0</v>
      </c>
      <c r="AO23" s="693"/>
      <c r="AP23" s="693"/>
      <c r="AQ23" s="694"/>
      <c r="AR23" s="692">
        <f>' Quelldaten f'!$J19</f>
        <v>0</v>
      </c>
      <c r="AS23" s="693"/>
      <c r="AT23" s="693"/>
      <c r="AU23" s="694"/>
      <c r="AV23" s="692">
        <f>' Quelldaten f'!$J20</f>
        <v>0</v>
      </c>
      <c r="AW23" s="693"/>
      <c r="AX23" s="693"/>
      <c r="AY23" s="694"/>
      <c r="AZ23" s="692">
        <f>' Quelldaten f'!$J21</f>
        <v>0</v>
      </c>
      <c r="BA23" s="693"/>
      <c r="BB23" s="693"/>
      <c r="BC23" s="694"/>
      <c r="BD23" s="692">
        <f>' Quelldaten f'!$J22</f>
        <v>0</v>
      </c>
      <c r="BE23" s="693"/>
      <c r="BF23" s="693"/>
      <c r="BG23" s="694"/>
      <c r="BH23" s="692">
        <f>' Quelldaten f'!$J23</f>
        <v>0</v>
      </c>
      <c r="BI23" s="693"/>
      <c r="BJ23" s="693"/>
      <c r="BK23" s="694"/>
      <c r="BL23" s="253"/>
      <c r="BM23" s="773"/>
      <c r="BN23" s="294"/>
    </row>
    <row r="24" spans="1:67" ht="162" customHeight="1">
      <c r="A24" s="253"/>
      <c r="B24" s="253"/>
      <c r="C24" s="645"/>
      <c r="D24" s="712" t="s">
        <v>101</v>
      </c>
      <c r="E24" s="713"/>
      <c r="F24" s="713"/>
      <c r="G24" s="713"/>
      <c r="H24" s="713"/>
      <c r="I24" s="713"/>
      <c r="J24" s="713"/>
      <c r="K24" s="714"/>
      <c r="L24" s="697"/>
      <c r="M24" s="698"/>
      <c r="N24" s="698"/>
      <c r="O24" s="699"/>
      <c r="P24" s="697"/>
      <c r="Q24" s="698"/>
      <c r="R24" s="698"/>
      <c r="S24" s="699"/>
      <c r="T24" s="697"/>
      <c r="U24" s="698"/>
      <c r="V24" s="698"/>
      <c r="W24" s="699"/>
      <c r="X24" s="697"/>
      <c r="Y24" s="698"/>
      <c r="Z24" s="698"/>
      <c r="AA24" s="699"/>
      <c r="AB24" s="697"/>
      <c r="AC24" s="698"/>
      <c r="AD24" s="698"/>
      <c r="AE24" s="699"/>
      <c r="AF24" s="697"/>
      <c r="AG24" s="698"/>
      <c r="AH24" s="698"/>
      <c r="AI24" s="699"/>
      <c r="AJ24" s="697"/>
      <c r="AK24" s="698"/>
      <c r="AL24" s="698"/>
      <c r="AM24" s="699"/>
      <c r="AN24" s="697"/>
      <c r="AO24" s="698"/>
      <c r="AP24" s="698"/>
      <c r="AQ24" s="699"/>
      <c r="AR24" s="697"/>
      <c r="AS24" s="698"/>
      <c r="AT24" s="698"/>
      <c r="AU24" s="699"/>
      <c r="AV24" s="697"/>
      <c r="AW24" s="698"/>
      <c r="AX24" s="698"/>
      <c r="AY24" s="699"/>
      <c r="AZ24" s="697"/>
      <c r="BA24" s="698"/>
      <c r="BB24" s="698"/>
      <c r="BC24" s="699"/>
      <c r="BD24" s="697"/>
      <c r="BE24" s="698"/>
      <c r="BF24" s="698"/>
      <c r="BG24" s="699"/>
      <c r="BH24" s="697"/>
      <c r="BI24" s="698"/>
      <c r="BJ24" s="698"/>
      <c r="BK24" s="699"/>
      <c r="BL24" s="253"/>
      <c r="BM24" s="773"/>
      <c r="BN24" s="292"/>
    </row>
    <row r="25" spans="1:67" s="291" customFormat="1" ht="11.25" customHeight="1">
      <c r="A25" s="253"/>
      <c r="B25" s="253"/>
      <c r="C25" s="645"/>
      <c r="D25" s="700" t="s">
        <v>100</v>
      </c>
      <c r="E25" s="701"/>
      <c r="F25" s="701"/>
      <c r="G25" s="706" t="s">
        <v>98</v>
      </c>
      <c r="H25" s="707"/>
      <c r="I25" s="707"/>
      <c r="J25" s="707"/>
      <c r="K25" s="708"/>
      <c r="L25" s="519"/>
      <c r="M25" s="520"/>
      <c r="N25" s="520"/>
      <c r="O25" s="521"/>
      <c r="P25" s="519" t="s">
        <v>99</v>
      </c>
      <c r="Q25" s="520"/>
      <c r="R25" s="520"/>
      <c r="S25" s="521"/>
      <c r="T25" s="519" t="s">
        <v>99</v>
      </c>
      <c r="U25" s="520"/>
      <c r="V25" s="520"/>
      <c r="W25" s="521"/>
      <c r="X25" s="709" t="s">
        <v>99</v>
      </c>
      <c r="Y25" s="710"/>
      <c r="Z25" s="710"/>
      <c r="AA25" s="711"/>
      <c r="AB25" s="709" t="s">
        <v>99</v>
      </c>
      <c r="AC25" s="710"/>
      <c r="AD25" s="710"/>
      <c r="AE25" s="711"/>
      <c r="AF25" s="709" t="s">
        <v>99</v>
      </c>
      <c r="AG25" s="710"/>
      <c r="AH25" s="710"/>
      <c r="AI25" s="711"/>
      <c r="AJ25" s="709" t="s">
        <v>99</v>
      </c>
      <c r="AK25" s="710"/>
      <c r="AL25" s="710"/>
      <c r="AM25" s="711"/>
      <c r="AN25" s="709" t="s">
        <v>99</v>
      </c>
      <c r="AO25" s="710"/>
      <c r="AP25" s="710"/>
      <c r="AQ25" s="711"/>
      <c r="AR25" s="709" t="s">
        <v>99</v>
      </c>
      <c r="AS25" s="710"/>
      <c r="AT25" s="710"/>
      <c r="AU25" s="711"/>
      <c r="AV25" s="709" t="s">
        <v>99</v>
      </c>
      <c r="AW25" s="710"/>
      <c r="AX25" s="710"/>
      <c r="AY25" s="711"/>
      <c r="AZ25" s="709" t="s">
        <v>99</v>
      </c>
      <c r="BA25" s="710"/>
      <c r="BB25" s="710"/>
      <c r="BC25" s="711"/>
      <c r="BD25" s="719" t="s">
        <v>99</v>
      </c>
      <c r="BE25" s="720"/>
      <c r="BF25" s="720"/>
      <c r="BG25" s="721"/>
      <c r="BH25" s="719"/>
      <c r="BI25" s="720"/>
      <c r="BJ25" s="720"/>
      <c r="BK25" s="721"/>
      <c r="BL25" s="253"/>
      <c r="BM25" s="773"/>
    </row>
    <row r="26" spans="1:67" ht="11.25" customHeight="1">
      <c r="A26" s="253"/>
      <c r="B26" s="253"/>
      <c r="C26" s="645"/>
      <c r="D26" s="702"/>
      <c r="E26" s="703"/>
      <c r="F26" s="703"/>
      <c r="G26" s="722" t="s">
        <v>91</v>
      </c>
      <c r="H26" s="723"/>
      <c r="I26" s="723"/>
      <c r="J26" s="723"/>
      <c r="K26" s="724"/>
      <c r="L26" s="725"/>
      <c r="M26" s="726"/>
      <c r="N26" s="727"/>
      <c r="O26" s="728"/>
      <c r="P26" s="725">
        <v>3</v>
      </c>
      <c r="Q26" s="726"/>
      <c r="R26" s="727">
        <v>16</v>
      </c>
      <c r="S26" s="728"/>
      <c r="T26" s="725">
        <v>2</v>
      </c>
      <c r="U26" s="726"/>
      <c r="V26" s="727">
        <v>16</v>
      </c>
      <c r="W26" s="728"/>
      <c r="X26" s="715">
        <v>1</v>
      </c>
      <c r="Y26" s="716"/>
      <c r="Z26" s="717">
        <v>16</v>
      </c>
      <c r="AA26" s="718"/>
      <c r="AB26" s="715">
        <v>1</v>
      </c>
      <c r="AC26" s="716"/>
      <c r="AD26" s="717">
        <v>16</v>
      </c>
      <c r="AE26" s="718"/>
      <c r="AF26" s="715">
        <v>1</v>
      </c>
      <c r="AG26" s="716"/>
      <c r="AH26" s="717">
        <v>16</v>
      </c>
      <c r="AI26" s="718"/>
      <c r="AJ26" s="715">
        <v>1</v>
      </c>
      <c r="AK26" s="716"/>
      <c r="AL26" s="717">
        <v>16</v>
      </c>
      <c r="AM26" s="718"/>
      <c r="AN26" s="715">
        <v>1</v>
      </c>
      <c r="AO26" s="716"/>
      <c r="AP26" s="717">
        <v>16</v>
      </c>
      <c r="AQ26" s="718"/>
      <c r="AR26" s="715">
        <v>1</v>
      </c>
      <c r="AS26" s="716"/>
      <c r="AT26" s="717">
        <v>16</v>
      </c>
      <c r="AU26" s="718"/>
      <c r="AV26" s="715">
        <v>1</v>
      </c>
      <c r="AW26" s="716"/>
      <c r="AX26" s="717">
        <v>16</v>
      </c>
      <c r="AY26" s="718"/>
      <c r="AZ26" s="715">
        <v>1</v>
      </c>
      <c r="BA26" s="716"/>
      <c r="BB26" s="717">
        <v>16</v>
      </c>
      <c r="BC26" s="718"/>
      <c r="BD26" s="715">
        <v>1</v>
      </c>
      <c r="BE26" s="716"/>
      <c r="BF26" s="717">
        <v>16</v>
      </c>
      <c r="BG26" s="718"/>
      <c r="BH26" s="729"/>
      <c r="BI26" s="730"/>
      <c r="BJ26" s="731"/>
      <c r="BK26" s="732"/>
      <c r="BL26" s="253"/>
      <c r="BM26" s="773"/>
      <c r="BN26" s="252"/>
    </row>
    <row r="27" spans="1:67" s="291" customFormat="1" ht="11.25" customHeight="1">
      <c r="A27" s="253"/>
      <c r="B27" s="253"/>
      <c r="C27" s="645"/>
      <c r="D27" s="702"/>
      <c r="E27" s="703"/>
      <c r="F27" s="703"/>
      <c r="G27" s="706" t="s">
        <v>98</v>
      </c>
      <c r="H27" s="707"/>
      <c r="I27" s="707"/>
      <c r="J27" s="707"/>
      <c r="K27" s="708"/>
      <c r="L27" s="739"/>
      <c r="M27" s="740"/>
      <c r="N27" s="740"/>
      <c r="O27" s="741"/>
      <c r="P27" s="739"/>
      <c r="Q27" s="740"/>
      <c r="R27" s="740"/>
      <c r="S27" s="741"/>
      <c r="T27" s="519" t="s">
        <v>97</v>
      </c>
      <c r="U27" s="520"/>
      <c r="V27" s="520"/>
      <c r="W27" s="521"/>
      <c r="X27" s="709" t="s">
        <v>96</v>
      </c>
      <c r="Y27" s="710"/>
      <c r="Z27" s="710"/>
      <c r="AA27" s="711"/>
      <c r="AB27" s="709" t="s">
        <v>95</v>
      </c>
      <c r="AC27" s="710"/>
      <c r="AD27" s="710"/>
      <c r="AE27" s="711"/>
      <c r="AF27" s="709" t="s">
        <v>94</v>
      </c>
      <c r="AG27" s="710"/>
      <c r="AH27" s="710"/>
      <c r="AI27" s="711"/>
      <c r="AJ27" s="709" t="s">
        <v>93</v>
      </c>
      <c r="AK27" s="710"/>
      <c r="AL27" s="710"/>
      <c r="AM27" s="711"/>
      <c r="AN27" s="709" t="s">
        <v>94</v>
      </c>
      <c r="AO27" s="710"/>
      <c r="AP27" s="710"/>
      <c r="AQ27" s="711"/>
      <c r="AR27" s="709" t="s">
        <v>93</v>
      </c>
      <c r="AS27" s="710"/>
      <c r="AT27" s="710"/>
      <c r="AU27" s="711"/>
      <c r="AV27" s="709" t="s">
        <v>92</v>
      </c>
      <c r="AW27" s="710"/>
      <c r="AX27" s="710"/>
      <c r="AY27" s="711"/>
      <c r="AZ27" s="739"/>
      <c r="BA27" s="740"/>
      <c r="BB27" s="740"/>
      <c r="BC27" s="741"/>
      <c r="BD27" s="719" t="s">
        <v>92</v>
      </c>
      <c r="BE27" s="720"/>
      <c r="BF27" s="720"/>
      <c r="BG27" s="721"/>
      <c r="BH27" s="733"/>
      <c r="BI27" s="734"/>
      <c r="BJ27" s="734"/>
      <c r="BK27" s="735"/>
      <c r="BL27" s="253"/>
      <c r="BM27" s="773"/>
    </row>
    <row r="28" spans="1:67" ht="11.25" customHeight="1">
      <c r="A28" s="253"/>
      <c r="B28" s="253"/>
      <c r="C28" s="646"/>
      <c r="D28" s="704"/>
      <c r="E28" s="705"/>
      <c r="F28" s="705"/>
      <c r="G28" s="736" t="s">
        <v>91</v>
      </c>
      <c r="H28" s="737"/>
      <c r="I28" s="737"/>
      <c r="J28" s="737"/>
      <c r="K28" s="738"/>
      <c r="L28" s="729"/>
      <c r="M28" s="730"/>
      <c r="N28" s="731"/>
      <c r="O28" s="732"/>
      <c r="P28" s="729"/>
      <c r="Q28" s="730"/>
      <c r="R28" s="731"/>
      <c r="S28" s="732"/>
      <c r="T28" s="725"/>
      <c r="U28" s="726"/>
      <c r="V28" s="727"/>
      <c r="W28" s="728"/>
      <c r="X28" s="290" t="s">
        <v>90</v>
      </c>
      <c r="Y28" s="289"/>
      <c r="Z28" s="288"/>
      <c r="AA28" s="287"/>
      <c r="AB28" s="290" t="s">
        <v>90</v>
      </c>
      <c r="AC28" s="289"/>
      <c r="AD28" s="288"/>
      <c r="AE28" s="287"/>
      <c r="AF28" s="729"/>
      <c r="AG28" s="730"/>
      <c r="AH28" s="731"/>
      <c r="AI28" s="732"/>
      <c r="AJ28" s="290" t="s">
        <v>90</v>
      </c>
      <c r="AK28" s="289"/>
      <c r="AL28" s="288"/>
      <c r="AM28" s="287"/>
      <c r="AN28" s="729"/>
      <c r="AO28" s="730"/>
      <c r="AP28" s="731"/>
      <c r="AQ28" s="732"/>
      <c r="AR28" s="290" t="s">
        <v>89</v>
      </c>
      <c r="AS28" s="289"/>
      <c r="AT28" s="288"/>
      <c r="AU28" s="287"/>
      <c r="AV28" s="290" t="s">
        <v>90</v>
      </c>
      <c r="AW28" s="289"/>
      <c r="AX28" s="288"/>
      <c r="AY28" s="287"/>
      <c r="AZ28" s="729"/>
      <c r="BA28" s="730"/>
      <c r="BB28" s="731"/>
      <c r="BC28" s="732"/>
      <c r="BD28" s="290" t="s">
        <v>89</v>
      </c>
      <c r="BE28" s="289"/>
      <c r="BF28" s="288"/>
      <c r="BG28" s="287"/>
      <c r="BH28" s="729"/>
      <c r="BI28" s="730"/>
      <c r="BJ28" s="731"/>
      <c r="BK28" s="732"/>
      <c r="BL28" s="253"/>
      <c r="BM28" s="773"/>
      <c r="BN28" s="252"/>
    </row>
    <row r="29" spans="1:67" ht="2.25" customHeight="1">
      <c r="A29" s="253"/>
      <c r="B29" s="253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1"/>
      <c r="AW29" s="631"/>
      <c r="AX29" s="631"/>
      <c r="AY29" s="631"/>
      <c r="AZ29" s="631"/>
      <c r="BA29" s="631"/>
      <c r="BB29" s="631"/>
      <c r="BC29" s="631"/>
      <c r="BD29" s="631"/>
      <c r="BE29" s="631"/>
      <c r="BF29" s="631"/>
      <c r="BG29" s="631"/>
      <c r="BH29" s="631"/>
      <c r="BI29" s="631"/>
      <c r="BJ29" s="631"/>
      <c r="BK29" s="631"/>
      <c r="BL29" s="253"/>
      <c r="BM29" s="773"/>
      <c r="BN29" s="254"/>
      <c r="BO29" s="254"/>
    </row>
    <row r="30" spans="1:67" ht="5.25" customHeight="1">
      <c r="A30" s="253"/>
      <c r="B30" s="253"/>
      <c r="C30" s="745" t="s">
        <v>88</v>
      </c>
      <c r="D30" s="746"/>
      <c r="E30" s="746"/>
      <c r="F30" s="746"/>
      <c r="G30" s="746"/>
      <c r="H30" s="746"/>
      <c r="I30" s="746"/>
      <c r="J30" s="746"/>
      <c r="K30" s="747"/>
      <c r="L30" s="742"/>
      <c r="M30" s="743"/>
      <c r="N30" s="743"/>
      <c r="O30" s="744"/>
      <c r="P30" s="742"/>
      <c r="Q30" s="743"/>
      <c r="R30" s="743"/>
      <c r="S30" s="744"/>
      <c r="T30" s="742"/>
      <c r="U30" s="743"/>
      <c r="V30" s="743"/>
      <c r="W30" s="744"/>
      <c r="X30" s="742"/>
      <c r="Y30" s="743"/>
      <c r="Z30" s="743"/>
      <c r="AA30" s="744"/>
      <c r="AB30" s="742"/>
      <c r="AC30" s="743"/>
      <c r="AD30" s="743"/>
      <c r="AE30" s="744"/>
      <c r="AF30" s="742"/>
      <c r="AG30" s="743"/>
      <c r="AH30" s="743"/>
      <c r="AI30" s="744"/>
      <c r="AJ30" s="742"/>
      <c r="AK30" s="743"/>
      <c r="AL30" s="743"/>
      <c r="AM30" s="744"/>
      <c r="AN30" s="742"/>
      <c r="AO30" s="743"/>
      <c r="AP30" s="743"/>
      <c r="AQ30" s="744"/>
      <c r="AR30" s="742"/>
      <c r="AS30" s="743"/>
      <c r="AT30" s="743"/>
      <c r="AU30" s="744"/>
      <c r="AV30" s="742"/>
      <c r="AW30" s="743"/>
      <c r="AX30" s="743"/>
      <c r="AY30" s="744"/>
      <c r="AZ30" s="742"/>
      <c r="BA30" s="743"/>
      <c r="BB30" s="743"/>
      <c r="BC30" s="744"/>
      <c r="BD30" s="742"/>
      <c r="BE30" s="743"/>
      <c r="BF30" s="743"/>
      <c r="BG30" s="744"/>
      <c r="BH30" s="742"/>
      <c r="BI30" s="743"/>
      <c r="BJ30" s="743"/>
      <c r="BK30" s="744"/>
      <c r="BL30" s="253"/>
      <c r="BM30" s="773"/>
      <c r="BN30" s="254"/>
      <c r="BO30" s="254"/>
    </row>
    <row r="31" spans="1:67" ht="12" customHeight="1">
      <c r="A31" s="253"/>
      <c r="B31" s="253"/>
      <c r="C31" s="748"/>
      <c r="D31" s="749"/>
      <c r="E31" s="749"/>
      <c r="F31" s="749"/>
      <c r="G31" s="749"/>
      <c r="H31" s="749"/>
      <c r="I31" s="749"/>
      <c r="J31" s="749"/>
      <c r="K31" s="750"/>
      <c r="L31" s="285"/>
      <c r="M31" s="284"/>
      <c r="N31" s="284"/>
      <c r="O31" s="284"/>
      <c r="P31" s="285"/>
      <c r="Q31" s="284"/>
      <c r="R31" s="284"/>
      <c r="S31" s="284"/>
      <c r="T31" s="285"/>
      <c r="U31" s="284"/>
      <c r="V31" s="284"/>
      <c r="W31" s="284"/>
      <c r="X31" s="285"/>
      <c r="Y31" s="284"/>
      <c r="Z31" s="284"/>
      <c r="AA31" s="284"/>
      <c r="AB31" s="285"/>
      <c r="AC31" s="284"/>
      <c r="AD31" s="284"/>
      <c r="AE31" s="284">
        <v>21</v>
      </c>
      <c r="AF31" s="285"/>
      <c r="AG31" s="284"/>
      <c r="AH31" s="284"/>
      <c r="AI31" s="757" t="s">
        <v>87</v>
      </c>
      <c r="AJ31" s="758"/>
      <c r="AK31" s="286"/>
      <c r="AL31" s="286"/>
      <c r="AM31" s="284"/>
      <c r="AN31" s="285"/>
      <c r="AO31" s="279"/>
      <c r="AP31" s="284"/>
      <c r="AQ31" s="279"/>
      <c r="AR31" s="285"/>
      <c r="AS31" s="279"/>
      <c r="AT31" s="284"/>
      <c r="AU31" s="279"/>
      <c r="AV31" s="285"/>
      <c r="AW31" s="279"/>
      <c r="AX31" s="284"/>
      <c r="AY31" s="279"/>
      <c r="AZ31" s="249"/>
      <c r="BA31" s="279"/>
      <c r="BB31" s="284"/>
      <c r="BC31" s="279"/>
      <c r="BD31" s="285"/>
      <c r="BE31" s="279"/>
      <c r="BF31" s="284"/>
      <c r="BG31" s="279"/>
      <c r="BH31" s="285"/>
      <c r="BI31" s="279"/>
      <c r="BJ31" s="284"/>
      <c r="BK31" s="279"/>
      <c r="BL31" s="253"/>
      <c r="BM31" s="773"/>
      <c r="BN31" s="252"/>
    </row>
    <row r="32" spans="1:67" ht="2.25" customHeight="1">
      <c r="A32" s="253"/>
      <c r="B32" s="253"/>
      <c r="C32" s="748"/>
      <c r="D32" s="749"/>
      <c r="E32" s="749"/>
      <c r="F32" s="749"/>
      <c r="G32" s="749"/>
      <c r="H32" s="749"/>
      <c r="I32" s="749"/>
      <c r="J32" s="749"/>
      <c r="K32" s="750"/>
      <c r="L32" s="754"/>
      <c r="M32" s="755"/>
      <c r="N32" s="755"/>
      <c r="O32" s="756"/>
      <c r="P32" s="754"/>
      <c r="Q32" s="755"/>
      <c r="R32" s="755"/>
      <c r="S32" s="756"/>
      <c r="T32" s="754"/>
      <c r="U32" s="755"/>
      <c r="V32" s="755"/>
      <c r="W32" s="756"/>
      <c r="X32" s="754"/>
      <c r="Y32" s="755"/>
      <c r="Z32" s="755"/>
      <c r="AA32" s="756"/>
      <c r="AB32" s="754"/>
      <c r="AC32" s="755"/>
      <c r="AD32" s="755"/>
      <c r="AE32" s="756"/>
      <c r="AF32" s="754"/>
      <c r="AG32" s="755"/>
      <c r="AH32" s="755"/>
      <c r="AI32" s="756"/>
      <c r="AJ32" s="754"/>
      <c r="AK32" s="755"/>
      <c r="AL32" s="755"/>
      <c r="AM32" s="756"/>
      <c r="AN32" s="754"/>
      <c r="AO32" s="755"/>
      <c r="AP32" s="755"/>
      <c r="AQ32" s="756"/>
      <c r="AR32" s="754"/>
      <c r="AS32" s="755"/>
      <c r="AT32" s="755"/>
      <c r="AU32" s="756"/>
      <c r="AV32" s="754"/>
      <c r="AW32" s="755"/>
      <c r="AX32" s="755"/>
      <c r="AY32" s="756"/>
      <c r="AZ32" s="754"/>
      <c r="BA32" s="755"/>
      <c r="BB32" s="755"/>
      <c r="BC32" s="756"/>
      <c r="BD32" s="754"/>
      <c r="BE32" s="755"/>
      <c r="BF32" s="755"/>
      <c r="BG32" s="756"/>
      <c r="BH32" s="754"/>
      <c r="BI32" s="755"/>
      <c r="BJ32" s="755"/>
      <c r="BK32" s="756"/>
      <c r="BL32" s="253"/>
      <c r="BM32" s="773"/>
      <c r="BN32" s="254"/>
      <c r="BO32" s="254"/>
    </row>
    <row r="33" spans="1:67" ht="12" customHeight="1">
      <c r="A33" s="253"/>
      <c r="B33" s="253"/>
      <c r="C33" s="748"/>
      <c r="D33" s="749"/>
      <c r="E33" s="749"/>
      <c r="F33" s="749"/>
      <c r="G33" s="749"/>
      <c r="H33" s="749"/>
      <c r="I33" s="749"/>
      <c r="J33" s="749"/>
      <c r="K33" s="750"/>
      <c r="L33" s="285"/>
      <c r="M33" s="284"/>
      <c r="N33" s="284"/>
      <c r="O33" s="284"/>
      <c r="P33" s="285"/>
      <c r="Q33" s="284"/>
      <c r="R33" s="284"/>
      <c r="S33" s="284"/>
      <c r="T33" s="285"/>
      <c r="U33" s="284"/>
      <c r="V33" s="284"/>
      <c r="W33" s="284"/>
      <c r="X33" s="285"/>
      <c r="Y33" s="284"/>
      <c r="Z33" s="284"/>
      <c r="AA33" s="284"/>
      <c r="AB33" s="285"/>
      <c r="AC33" s="284"/>
      <c r="AD33" s="284"/>
      <c r="AE33" s="284"/>
      <c r="AF33" s="285"/>
      <c r="AG33" s="284"/>
      <c r="AH33" s="284"/>
      <c r="AI33" s="284"/>
      <c r="AJ33" s="285"/>
      <c r="AK33" s="284"/>
      <c r="AL33" s="284"/>
      <c r="AM33" s="284"/>
      <c r="AN33" s="285">
        <v>3</v>
      </c>
      <c r="AO33" s="284"/>
      <c r="AP33" s="284"/>
      <c r="AQ33" s="284"/>
      <c r="AR33" s="285"/>
      <c r="AS33" s="284"/>
      <c r="AT33" s="284"/>
      <c r="AU33" s="284"/>
      <c r="AV33" s="285"/>
      <c r="AW33" s="284"/>
      <c r="AX33" s="284"/>
      <c r="AY33" s="284"/>
      <c r="AZ33" s="285"/>
      <c r="BA33" s="284"/>
      <c r="BB33" s="284"/>
      <c r="BC33" s="284"/>
      <c r="BD33" s="285"/>
      <c r="BE33" s="284"/>
      <c r="BF33" s="284"/>
      <c r="BG33" s="284"/>
      <c r="BH33" s="285"/>
      <c r="BI33" s="284"/>
      <c r="BJ33" s="284"/>
      <c r="BK33" s="283"/>
      <c r="BL33" s="253"/>
      <c r="BM33" s="773"/>
      <c r="BN33" s="252"/>
    </row>
    <row r="34" spans="1:67" ht="5.25" customHeight="1">
      <c r="A34" s="253"/>
      <c r="B34" s="253"/>
      <c r="C34" s="748"/>
      <c r="D34" s="749"/>
      <c r="E34" s="749"/>
      <c r="F34" s="749"/>
      <c r="G34" s="749"/>
      <c r="H34" s="749"/>
      <c r="I34" s="749"/>
      <c r="J34" s="749"/>
      <c r="K34" s="750"/>
      <c r="L34" s="754"/>
      <c r="M34" s="755"/>
      <c r="N34" s="755"/>
      <c r="O34" s="756"/>
      <c r="P34" s="754"/>
      <c r="Q34" s="755"/>
      <c r="R34" s="755"/>
      <c r="S34" s="756"/>
      <c r="T34" s="754"/>
      <c r="U34" s="755"/>
      <c r="V34" s="755"/>
      <c r="W34" s="756"/>
      <c r="X34" s="754"/>
      <c r="Y34" s="755"/>
      <c r="Z34" s="755"/>
      <c r="AA34" s="756"/>
      <c r="AB34" s="754"/>
      <c r="AC34" s="755"/>
      <c r="AD34" s="755"/>
      <c r="AE34" s="756"/>
      <c r="AF34" s="754"/>
      <c r="AG34" s="755"/>
      <c r="AH34" s="755"/>
      <c r="AI34" s="756"/>
      <c r="AJ34" s="754"/>
      <c r="AK34" s="755"/>
      <c r="AL34" s="755"/>
      <c r="AM34" s="756"/>
      <c r="AN34" s="754"/>
      <c r="AO34" s="755"/>
      <c r="AP34" s="755"/>
      <c r="AQ34" s="756"/>
      <c r="AR34" s="754"/>
      <c r="AS34" s="755"/>
      <c r="AT34" s="755"/>
      <c r="AU34" s="756"/>
      <c r="AV34" s="754"/>
      <c r="AW34" s="755"/>
      <c r="AX34" s="755"/>
      <c r="AY34" s="756"/>
      <c r="AZ34" s="754"/>
      <c r="BA34" s="755"/>
      <c r="BB34" s="755"/>
      <c r="BC34" s="756"/>
      <c r="BD34" s="754"/>
      <c r="BE34" s="755"/>
      <c r="BF34" s="755"/>
      <c r="BG34" s="756"/>
      <c r="BH34" s="754"/>
      <c r="BI34" s="755"/>
      <c r="BJ34" s="755"/>
      <c r="BK34" s="756"/>
      <c r="BL34" s="253"/>
      <c r="BM34" s="773"/>
      <c r="BN34" s="254"/>
      <c r="BO34" s="254"/>
    </row>
    <row r="35" spans="1:67" s="257" customFormat="1" ht="12" customHeight="1">
      <c r="A35" s="253"/>
      <c r="B35" s="253"/>
      <c r="C35" s="748"/>
      <c r="D35" s="749"/>
      <c r="E35" s="749"/>
      <c r="F35" s="749"/>
      <c r="G35" s="749"/>
      <c r="H35" s="749"/>
      <c r="I35" s="749"/>
      <c r="J35" s="749"/>
      <c r="K35" s="750"/>
      <c r="L35" s="268"/>
      <c r="M35" s="282"/>
      <c r="N35" s="270" t="s">
        <v>86</v>
      </c>
      <c r="O35" s="273"/>
      <c r="P35" s="280"/>
      <c r="Q35" s="280"/>
      <c r="R35" s="280"/>
      <c r="S35" s="280"/>
      <c r="T35" s="280"/>
      <c r="U35" s="281"/>
      <c r="V35" s="281"/>
      <c r="W35" s="280"/>
      <c r="X35" s="270"/>
      <c r="Y35" s="279"/>
      <c r="Z35" s="270" t="s">
        <v>85</v>
      </c>
      <c r="AA35" s="277"/>
      <c r="AB35" s="272"/>
      <c r="AC35" s="277"/>
      <c r="AD35" s="277"/>
      <c r="AE35" s="278"/>
      <c r="AF35" s="273"/>
      <c r="AG35" s="271"/>
      <c r="AH35" s="270"/>
      <c r="AI35" s="273"/>
      <c r="AJ35" s="272"/>
      <c r="AK35" s="270"/>
      <c r="AL35" s="273"/>
      <c r="AM35" s="277"/>
      <c r="AN35" s="272"/>
      <c r="AO35" s="271"/>
      <c r="AP35" s="270"/>
      <c r="AQ35" s="269"/>
      <c r="AR35" s="267"/>
      <c r="AS35" s="267"/>
      <c r="AT35" s="267"/>
      <c r="AU35" s="276"/>
      <c r="AV35" s="275"/>
      <c r="AW35" s="274"/>
      <c r="AX35" s="274"/>
      <c r="AY35" s="273"/>
      <c r="AZ35" s="272"/>
      <c r="BA35" s="267"/>
      <c r="BB35" s="271"/>
      <c r="BC35" s="270"/>
      <c r="BD35" s="268"/>
      <c r="BE35" s="267"/>
      <c r="BF35" s="267"/>
      <c r="BG35" s="269"/>
      <c r="BH35" s="268"/>
      <c r="BI35" s="267"/>
      <c r="BJ35" s="267"/>
      <c r="BK35" s="266"/>
      <c r="BL35" s="253"/>
      <c r="BM35" s="773"/>
      <c r="BN35" s="265"/>
    </row>
    <row r="36" spans="1:67" ht="5.25" customHeight="1">
      <c r="A36" s="253"/>
      <c r="B36" s="253"/>
      <c r="C36" s="751"/>
      <c r="D36" s="752"/>
      <c r="E36" s="752"/>
      <c r="F36" s="752"/>
      <c r="G36" s="752"/>
      <c r="H36" s="752"/>
      <c r="I36" s="752"/>
      <c r="J36" s="752"/>
      <c r="K36" s="753"/>
      <c r="L36" s="759"/>
      <c r="M36" s="760"/>
      <c r="N36" s="760"/>
      <c r="O36" s="761"/>
      <c r="P36" s="759"/>
      <c r="Q36" s="760"/>
      <c r="R36" s="760"/>
      <c r="S36" s="761"/>
      <c r="T36" s="759"/>
      <c r="U36" s="760"/>
      <c r="V36" s="760"/>
      <c r="W36" s="761"/>
      <c r="X36" s="759"/>
      <c r="Y36" s="760"/>
      <c r="Z36" s="760"/>
      <c r="AA36" s="761"/>
      <c r="AB36" s="759"/>
      <c r="AC36" s="760"/>
      <c r="AD36" s="760"/>
      <c r="AE36" s="761"/>
      <c r="AF36" s="759"/>
      <c r="AG36" s="760"/>
      <c r="AH36" s="760"/>
      <c r="AI36" s="761"/>
      <c r="AJ36" s="759"/>
      <c r="AK36" s="760"/>
      <c r="AL36" s="760"/>
      <c r="AM36" s="761"/>
      <c r="AN36" s="759"/>
      <c r="AO36" s="760"/>
      <c r="AP36" s="760"/>
      <c r="AQ36" s="761"/>
      <c r="AR36" s="759"/>
      <c r="AS36" s="760"/>
      <c r="AT36" s="760"/>
      <c r="AU36" s="761"/>
      <c r="AV36" s="759"/>
      <c r="AW36" s="760"/>
      <c r="AX36" s="760"/>
      <c r="AY36" s="761"/>
      <c r="AZ36" s="759"/>
      <c r="BA36" s="760"/>
      <c r="BB36" s="760"/>
      <c r="BC36" s="761"/>
      <c r="BD36" s="759"/>
      <c r="BE36" s="760"/>
      <c r="BF36" s="760"/>
      <c r="BG36" s="761"/>
      <c r="BH36" s="759"/>
      <c r="BI36" s="760"/>
      <c r="BJ36" s="760"/>
      <c r="BK36" s="761"/>
      <c r="BL36" s="253"/>
      <c r="BM36" s="773"/>
      <c r="BN36" s="254"/>
      <c r="BO36" s="254"/>
    </row>
    <row r="37" spans="1:67" ht="2.25" customHeight="1">
      <c r="A37" s="253"/>
      <c r="B37" s="253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1"/>
      <c r="AG37" s="631"/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31"/>
      <c r="AS37" s="631"/>
      <c r="AT37" s="631"/>
      <c r="AU37" s="631"/>
      <c r="AV37" s="631"/>
      <c r="AW37" s="631"/>
      <c r="AX37" s="631"/>
      <c r="AY37" s="631"/>
      <c r="AZ37" s="631"/>
      <c r="BA37" s="631"/>
      <c r="BB37" s="631"/>
      <c r="BC37" s="631"/>
      <c r="BD37" s="631"/>
      <c r="BE37" s="631"/>
      <c r="BF37" s="631"/>
      <c r="BG37" s="631"/>
      <c r="BH37" s="631"/>
      <c r="BI37" s="631"/>
      <c r="BJ37" s="631"/>
      <c r="BK37" s="631"/>
      <c r="BL37" s="253"/>
      <c r="BM37" s="773"/>
      <c r="BN37" s="254"/>
      <c r="BO37" s="254"/>
    </row>
    <row r="38" spans="1:67" ht="14">
      <c r="A38" s="253"/>
      <c r="B38" s="253"/>
      <c r="C38" s="762" t="s">
        <v>84</v>
      </c>
      <c r="D38" s="763"/>
      <c r="E38" s="763"/>
      <c r="F38" s="764"/>
      <c r="G38" s="264"/>
      <c r="H38" s="264"/>
      <c r="I38" s="264"/>
      <c r="J38" s="264"/>
      <c r="K38" s="263" t="s">
        <v>83</v>
      </c>
      <c r="L38" s="640">
        <f>L6</f>
        <v>2015</v>
      </c>
      <c r="M38" s="611"/>
      <c r="N38" s="611"/>
      <c r="O38" s="612"/>
      <c r="P38" s="611">
        <f>P6</f>
        <v>2016</v>
      </c>
      <c r="Q38" s="611"/>
      <c r="R38" s="611"/>
      <c r="S38" s="612"/>
      <c r="T38" s="611">
        <f>T6</f>
        <v>2017</v>
      </c>
      <c r="U38" s="611"/>
      <c r="V38" s="611"/>
      <c r="W38" s="612"/>
      <c r="X38" s="611">
        <f>X6</f>
        <v>2018</v>
      </c>
      <c r="Y38" s="611"/>
      <c r="Z38" s="611"/>
      <c r="AA38" s="612"/>
      <c r="AB38" s="611">
        <f>AB6</f>
        <v>2019</v>
      </c>
      <c r="AC38" s="611"/>
      <c r="AD38" s="611"/>
      <c r="AE38" s="612"/>
      <c r="AF38" s="611">
        <f>AF6</f>
        <v>2020</v>
      </c>
      <c r="AG38" s="611"/>
      <c r="AH38" s="611"/>
      <c r="AI38" s="612"/>
      <c r="AJ38" s="611">
        <f>AJ6</f>
        <v>2021</v>
      </c>
      <c r="AK38" s="611"/>
      <c r="AL38" s="611"/>
      <c r="AM38" s="612"/>
      <c r="AN38" s="611">
        <f>AN6</f>
        <v>2022</v>
      </c>
      <c r="AO38" s="611"/>
      <c r="AP38" s="611"/>
      <c r="AQ38" s="612"/>
      <c r="AR38" s="611">
        <f>AR6</f>
        <v>2023</v>
      </c>
      <c r="AS38" s="611"/>
      <c r="AT38" s="611"/>
      <c r="AU38" s="612"/>
      <c r="AV38" s="611">
        <f>AV6</f>
        <v>2024</v>
      </c>
      <c r="AW38" s="611"/>
      <c r="AX38" s="611"/>
      <c r="AY38" s="612"/>
      <c r="AZ38" s="611">
        <f>AZ6</f>
        <v>2025</v>
      </c>
      <c r="BA38" s="611"/>
      <c r="BB38" s="611"/>
      <c r="BC38" s="612"/>
      <c r="BD38" s="611">
        <f>BD6</f>
        <v>2026</v>
      </c>
      <c r="BE38" s="611"/>
      <c r="BF38" s="611"/>
      <c r="BG38" s="612"/>
      <c r="BH38" s="611">
        <f>BH6</f>
        <v>2027</v>
      </c>
      <c r="BI38" s="611"/>
      <c r="BJ38" s="611"/>
      <c r="BK38" s="612"/>
      <c r="BL38" s="253"/>
      <c r="BM38" s="773"/>
      <c r="BN38" s="252"/>
    </row>
    <row r="39" spans="1:67" s="256" customFormat="1" ht="17.25" customHeight="1">
      <c r="A39" s="258"/>
      <c r="B39" s="258"/>
      <c r="C39" s="262"/>
      <c r="D39" s="765">
        <v>43088</v>
      </c>
      <c r="E39" s="766"/>
      <c r="F39" s="261"/>
      <c r="G39" s="260"/>
      <c r="H39" s="260"/>
      <c r="I39" s="260"/>
      <c r="J39" s="260"/>
      <c r="K39" s="259" t="s">
        <v>82</v>
      </c>
      <c r="L39" s="640">
        <f>L7</f>
        <v>14</v>
      </c>
      <c r="M39" s="767"/>
      <c r="N39" s="767"/>
      <c r="O39" s="768"/>
      <c r="P39" s="640">
        <f>P7</f>
        <v>15</v>
      </c>
      <c r="Q39" s="767"/>
      <c r="R39" s="767"/>
      <c r="S39" s="768"/>
      <c r="T39" s="640">
        <f>T7</f>
        <v>16</v>
      </c>
      <c r="U39" s="767"/>
      <c r="V39" s="767"/>
      <c r="W39" s="768"/>
      <c r="X39" s="640">
        <f>X7</f>
        <v>17</v>
      </c>
      <c r="Y39" s="767"/>
      <c r="Z39" s="767"/>
      <c r="AA39" s="768"/>
      <c r="AB39" s="640">
        <f>AB7</f>
        <v>18</v>
      </c>
      <c r="AC39" s="767"/>
      <c r="AD39" s="767"/>
      <c r="AE39" s="768"/>
      <c r="AF39" s="640">
        <f>AF7</f>
        <v>19</v>
      </c>
      <c r="AG39" s="767"/>
      <c r="AH39" s="767"/>
      <c r="AI39" s="768"/>
      <c r="AJ39" s="640">
        <f>AJ7</f>
        <v>20</v>
      </c>
      <c r="AK39" s="767"/>
      <c r="AL39" s="767"/>
      <c r="AM39" s="768"/>
      <c r="AN39" s="640">
        <f>AN7</f>
        <v>21</v>
      </c>
      <c r="AO39" s="767"/>
      <c r="AP39" s="767"/>
      <c r="AQ39" s="768"/>
      <c r="AR39" s="640">
        <f>AR7</f>
        <v>22</v>
      </c>
      <c r="AS39" s="767"/>
      <c r="AT39" s="767"/>
      <c r="AU39" s="768"/>
      <c r="AV39" s="640">
        <f>AV7</f>
        <v>23</v>
      </c>
      <c r="AW39" s="767"/>
      <c r="AX39" s="767"/>
      <c r="AY39" s="768"/>
      <c r="AZ39" s="640">
        <f>AZ7</f>
        <v>24</v>
      </c>
      <c r="BA39" s="767"/>
      <c r="BB39" s="767"/>
      <c r="BC39" s="768"/>
      <c r="BD39" s="640">
        <f>BD7</f>
        <v>25</v>
      </c>
      <c r="BE39" s="767"/>
      <c r="BF39" s="767"/>
      <c r="BG39" s="768"/>
      <c r="BH39" s="640">
        <f>BH7</f>
        <v>26</v>
      </c>
      <c r="BI39" s="767"/>
      <c r="BJ39" s="767"/>
      <c r="BK39" s="768"/>
      <c r="BL39" s="258"/>
      <c r="BM39" s="773"/>
      <c r="BN39" s="257"/>
    </row>
    <row r="40" spans="1:67" ht="15" customHeight="1">
      <c r="A40" s="253"/>
      <c r="B40" s="253"/>
      <c r="C40" s="769" t="s">
        <v>81</v>
      </c>
      <c r="D40" s="770"/>
      <c r="E40" s="770"/>
      <c r="F40" s="770"/>
      <c r="G40" s="770"/>
      <c r="H40" s="770"/>
      <c r="I40" s="770"/>
      <c r="J40" s="770"/>
      <c r="K40" s="770"/>
      <c r="L40" s="770"/>
      <c r="M40" s="770"/>
      <c r="N40" s="770"/>
      <c r="O40" s="770"/>
      <c r="P40" s="770"/>
      <c r="Q40" s="770"/>
      <c r="R40" s="770"/>
      <c r="S40" s="770"/>
      <c r="T40" s="770"/>
      <c r="U40" s="770"/>
      <c r="V40" s="770"/>
      <c r="W40" s="770"/>
      <c r="X40" s="770"/>
      <c r="Y40" s="770"/>
      <c r="Z40" s="770"/>
      <c r="AA40" s="770"/>
      <c r="AB40" s="770"/>
      <c r="AC40" s="770"/>
      <c r="AD40" s="770"/>
      <c r="AE40" s="770"/>
      <c r="AF40" s="770"/>
      <c r="AG40" s="770"/>
      <c r="AH40" s="770"/>
      <c r="AI40" s="770"/>
      <c r="AJ40" s="770"/>
      <c r="AK40" s="770"/>
      <c r="AL40" s="770"/>
      <c r="AM40" s="770"/>
      <c r="AN40" s="770"/>
      <c r="AO40" s="770"/>
      <c r="AP40" s="770"/>
      <c r="AQ40" s="770"/>
      <c r="AR40" s="770"/>
      <c r="AS40" s="770"/>
      <c r="AT40" s="770"/>
      <c r="AU40" s="770"/>
      <c r="AV40" s="770"/>
      <c r="AW40" s="770"/>
      <c r="AX40" s="770"/>
      <c r="AY40" s="770"/>
      <c r="AZ40" s="770"/>
      <c r="BA40" s="770"/>
      <c r="BB40" s="770"/>
      <c r="BC40" s="770"/>
      <c r="BD40" s="770"/>
      <c r="BE40" s="770"/>
      <c r="BF40" s="770"/>
      <c r="BG40" s="770"/>
      <c r="BH40" s="770"/>
      <c r="BI40" s="770"/>
      <c r="BJ40" s="770"/>
      <c r="BK40" s="771"/>
      <c r="BL40" s="253"/>
      <c r="BM40" s="255"/>
      <c r="BN40" s="254"/>
      <c r="BO40" s="254"/>
    </row>
    <row r="41" spans="1:67" ht="219.75" customHeight="1">
      <c r="A41" s="253"/>
      <c r="B41" s="772" t="s">
        <v>46</v>
      </c>
      <c r="C41" s="772"/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  <c r="W41" s="772"/>
      <c r="X41" s="772"/>
      <c r="Y41" s="772"/>
      <c r="Z41" s="772"/>
      <c r="AA41" s="772"/>
      <c r="AB41" s="772"/>
      <c r="AC41" s="772"/>
      <c r="AD41" s="772"/>
      <c r="AE41" s="772"/>
      <c r="AF41" s="772"/>
      <c r="AG41" s="772"/>
      <c r="AH41" s="772"/>
      <c r="AI41" s="772"/>
      <c r="AJ41" s="772"/>
      <c r="AK41" s="772"/>
      <c r="AL41" s="772"/>
      <c r="AM41" s="772"/>
      <c r="AN41" s="772"/>
      <c r="AO41" s="772"/>
      <c r="AP41" s="772"/>
      <c r="AQ41" s="772"/>
      <c r="AR41" s="772"/>
      <c r="AS41" s="772"/>
      <c r="AT41" s="772"/>
      <c r="AU41" s="772"/>
      <c r="AV41" s="772"/>
      <c r="AW41" s="772"/>
      <c r="AX41" s="772"/>
      <c r="AY41" s="772"/>
      <c r="AZ41" s="772"/>
      <c r="BA41" s="772"/>
      <c r="BB41" s="772"/>
      <c r="BC41" s="772"/>
      <c r="BD41" s="772"/>
      <c r="BE41" s="772"/>
      <c r="BF41" s="772"/>
      <c r="BG41" s="772"/>
      <c r="BH41" s="772"/>
      <c r="BI41" s="772"/>
      <c r="BJ41" s="772"/>
      <c r="BK41" s="772"/>
      <c r="BL41" s="772"/>
      <c r="BM41" s="772"/>
      <c r="BN41" s="252"/>
    </row>
  </sheetData>
  <mergeCells count="364">
    <mergeCell ref="BH39:BK39"/>
    <mergeCell ref="C40:BK40"/>
    <mergeCell ref="B41:BM41"/>
    <mergeCell ref="AJ39:AM39"/>
    <mergeCell ref="AN39:AQ39"/>
    <mergeCell ref="AR39:AU39"/>
    <mergeCell ref="AV39:AY39"/>
    <mergeCell ref="AZ39:BC39"/>
    <mergeCell ref="BD39:BG39"/>
    <mergeCell ref="BM3:BM39"/>
    <mergeCell ref="J4:W4"/>
    <mergeCell ref="X4:Y4"/>
    <mergeCell ref="Z4:AA4"/>
    <mergeCell ref="AB4:AD4"/>
    <mergeCell ref="AE4:AN4"/>
    <mergeCell ref="AO4:AY4"/>
    <mergeCell ref="AZ4:BJ4"/>
    <mergeCell ref="C5:BK5"/>
    <mergeCell ref="L6:O6"/>
    <mergeCell ref="D39:E39"/>
    <mergeCell ref="L39:O39"/>
    <mergeCell ref="P39:S39"/>
    <mergeCell ref="T39:W39"/>
    <mergeCell ref="X39:AA39"/>
    <mergeCell ref="AB39:AE39"/>
    <mergeCell ref="AF39:AI39"/>
    <mergeCell ref="AB38:AE38"/>
    <mergeCell ref="AF38:AI38"/>
    <mergeCell ref="BD36:BG36"/>
    <mergeCell ref="BH36:BK36"/>
    <mergeCell ref="C37:BK37"/>
    <mergeCell ref="C38:F38"/>
    <mergeCell ref="L38:O38"/>
    <mergeCell ref="P38:S38"/>
    <mergeCell ref="T38:W38"/>
    <mergeCell ref="X38:AA38"/>
    <mergeCell ref="AZ38:BC38"/>
    <mergeCell ref="BD38:BG38"/>
    <mergeCell ref="BH38:BK38"/>
    <mergeCell ref="AJ38:AM38"/>
    <mergeCell ref="AN38:AQ38"/>
    <mergeCell ref="AR38:AU38"/>
    <mergeCell ref="AV38:AY38"/>
    <mergeCell ref="BH34:BK34"/>
    <mergeCell ref="L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J34:AM34"/>
    <mergeCell ref="AN34:AQ34"/>
    <mergeCell ref="AR34:AU34"/>
    <mergeCell ref="AV34:AY34"/>
    <mergeCell ref="AZ34:BC34"/>
    <mergeCell ref="BD34:BG34"/>
    <mergeCell ref="L34:O34"/>
    <mergeCell ref="P34:S34"/>
    <mergeCell ref="T34:W34"/>
    <mergeCell ref="X34:AA34"/>
    <mergeCell ref="AB34:AE34"/>
    <mergeCell ref="AF34:AI34"/>
    <mergeCell ref="AV36:AY36"/>
    <mergeCell ref="AZ36:BC36"/>
    <mergeCell ref="AV32:AY32"/>
    <mergeCell ref="AZ32:BC32"/>
    <mergeCell ref="BD32:BG32"/>
    <mergeCell ref="BH32:BK32"/>
    <mergeCell ref="AI31:AJ31"/>
    <mergeCell ref="L32:O32"/>
    <mergeCell ref="P32:S32"/>
    <mergeCell ref="T32:W32"/>
    <mergeCell ref="X32:AA32"/>
    <mergeCell ref="AB32:AE32"/>
    <mergeCell ref="AF32:AI32"/>
    <mergeCell ref="AJ32:AM32"/>
    <mergeCell ref="AN30:AQ30"/>
    <mergeCell ref="AR30:AU30"/>
    <mergeCell ref="AV30:AY30"/>
    <mergeCell ref="AZ30:BC30"/>
    <mergeCell ref="BD30:BG30"/>
    <mergeCell ref="BH30:BK30"/>
    <mergeCell ref="BJ28:BK28"/>
    <mergeCell ref="C29:BK29"/>
    <mergeCell ref="C30:K36"/>
    <mergeCell ref="L30:O30"/>
    <mergeCell ref="P30:S30"/>
    <mergeCell ref="T30:W30"/>
    <mergeCell ref="X30:AA30"/>
    <mergeCell ref="AB30:AE30"/>
    <mergeCell ref="AF30:AI30"/>
    <mergeCell ref="AJ30:AM30"/>
    <mergeCell ref="AH28:AI28"/>
    <mergeCell ref="AN28:AO28"/>
    <mergeCell ref="AP28:AQ28"/>
    <mergeCell ref="AZ28:BA28"/>
    <mergeCell ref="BB28:BC28"/>
    <mergeCell ref="BH28:BI28"/>
    <mergeCell ref="AN32:AQ32"/>
    <mergeCell ref="AR32:AU32"/>
    <mergeCell ref="AN26:AO26"/>
    <mergeCell ref="AP26:AQ26"/>
    <mergeCell ref="AR26:AS26"/>
    <mergeCell ref="AT26:AU26"/>
    <mergeCell ref="AV26:AW26"/>
    <mergeCell ref="AX26:AY26"/>
    <mergeCell ref="BD27:BG27"/>
    <mergeCell ref="BH27:BK27"/>
    <mergeCell ref="G28:K28"/>
    <mergeCell ref="L28:M28"/>
    <mergeCell ref="N28:O28"/>
    <mergeCell ref="P28:Q28"/>
    <mergeCell ref="R28:S28"/>
    <mergeCell ref="T28:U28"/>
    <mergeCell ref="V28:W28"/>
    <mergeCell ref="AF28:AG28"/>
    <mergeCell ref="AF27:AI27"/>
    <mergeCell ref="AJ27:AM27"/>
    <mergeCell ref="AN27:AQ27"/>
    <mergeCell ref="AR27:AU27"/>
    <mergeCell ref="AV27:AY27"/>
    <mergeCell ref="AZ27:BC27"/>
    <mergeCell ref="G27:K27"/>
    <mergeCell ref="L27:O27"/>
    <mergeCell ref="AJ26:AK26"/>
    <mergeCell ref="AL26:AM26"/>
    <mergeCell ref="BH25:BK25"/>
    <mergeCell ref="G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J25:AM25"/>
    <mergeCell ref="AN25:AQ25"/>
    <mergeCell ref="AR25:AU25"/>
    <mergeCell ref="AV25:AY25"/>
    <mergeCell ref="AZ25:BC25"/>
    <mergeCell ref="BD25:BG25"/>
    <mergeCell ref="AZ26:BA26"/>
    <mergeCell ref="BB26:BC26"/>
    <mergeCell ref="BD26:BE26"/>
    <mergeCell ref="BF26:BG26"/>
    <mergeCell ref="BH26:BI26"/>
    <mergeCell ref="BJ26:BK26"/>
    <mergeCell ref="D25:F28"/>
    <mergeCell ref="G25:K25"/>
    <mergeCell ref="L25:O25"/>
    <mergeCell ref="P25:S25"/>
    <mergeCell ref="T25:W25"/>
    <mergeCell ref="X25:AA25"/>
    <mergeCell ref="AB25:AE25"/>
    <mergeCell ref="AF25:AI25"/>
    <mergeCell ref="AF24:AI24"/>
    <mergeCell ref="D24:K24"/>
    <mergeCell ref="L24:O24"/>
    <mergeCell ref="P24:S24"/>
    <mergeCell ref="T24:W24"/>
    <mergeCell ref="X24:AA24"/>
    <mergeCell ref="AB24:AE24"/>
    <mergeCell ref="AB26:AC26"/>
    <mergeCell ref="AD26:AE26"/>
    <mergeCell ref="AF26:AG26"/>
    <mergeCell ref="AH26:AI26"/>
    <mergeCell ref="P27:S27"/>
    <mergeCell ref="T27:W27"/>
    <mergeCell ref="X27:AA27"/>
    <mergeCell ref="AB27:AE27"/>
    <mergeCell ref="AJ23:AM23"/>
    <mergeCell ref="AF22:AI22"/>
    <mergeCell ref="AJ22:AM22"/>
    <mergeCell ref="AN22:AQ22"/>
    <mergeCell ref="AR22:AU22"/>
    <mergeCell ref="AV22:AY22"/>
    <mergeCell ref="AZ22:BC22"/>
    <mergeCell ref="BD24:BG24"/>
    <mergeCell ref="BH24:BK24"/>
    <mergeCell ref="AJ24:AM24"/>
    <mergeCell ref="AN24:AQ24"/>
    <mergeCell ref="AR24:AU24"/>
    <mergeCell ref="AV24:AY24"/>
    <mergeCell ref="AZ24:BC24"/>
    <mergeCell ref="AV21:AY21"/>
    <mergeCell ref="AN23:AQ23"/>
    <mergeCell ref="AR23:AU23"/>
    <mergeCell ref="AV23:AY23"/>
    <mergeCell ref="AZ23:BC23"/>
    <mergeCell ref="BD23:BG23"/>
    <mergeCell ref="BH23:BK23"/>
    <mergeCell ref="BD22:BG22"/>
    <mergeCell ref="BH22:BK22"/>
    <mergeCell ref="D22:H23"/>
    <mergeCell ref="I22:J22"/>
    <mergeCell ref="L22:O22"/>
    <mergeCell ref="P22:S22"/>
    <mergeCell ref="T22:W22"/>
    <mergeCell ref="X22:AA22"/>
    <mergeCell ref="AB22:AE22"/>
    <mergeCell ref="AB21:AE21"/>
    <mergeCell ref="AF21:AI21"/>
    <mergeCell ref="I23:J23"/>
    <mergeCell ref="L23:O23"/>
    <mergeCell ref="P23:S23"/>
    <mergeCell ref="T23:W23"/>
    <mergeCell ref="X23:AA23"/>
    <mergeCell ref="AB23:AE23"/>
    <mergeCell ref="AF23:AI23"/>
    <mergeCell ref="BJ20:BK20"/>
    <mergeCell ref="D21:K21"/>
    <mergeCell ref="L21:O21"/>
    <mergeCell ref="P21:S21"/>
    <mergeCell ref="T21:W21"/>
    <mergeCell ref="X21:AA21"/>
    <mergeCell ref="AP20:AQ20"/>
    <mergeCell ref="AR20:AS20"/>
    <mergeCell ref="AT20:AU20"/>
    <mergeCell ref="AV20:AW20"/>
    <mergeCell ref="AX20:AY20"/>
    <mergeCell ref="AZ20:BA20"/>
    <mergeCell ref="AD20:AE20"/>
    <mergeCell ref="AF20:AG20"/>
    <mergeCell ref="AH20:AI20"/>
    <mergeCell ref="AJ20:AK20"/>
    <mergeCell ref="AL20:AM20"/>
    <mergeCell ref="AN20:AO20"/>
    <mergeCell ref="AZ21:BC21"/>
    <mergeCell ref="BD21:BG21"/>
    <mergeCell ref="BH21:BK21"/>
    <mergeCell ref="AJ21:AM21"/>
    <mergeCell ref="AN21:AQ21"/>
    <mergeCell ref="AR21:AU21"/>
    <mergeCell ref="AR19:AS19"/>
    <mergeCell ref="AT19:AU19"/>
    <mergeCell ref="AV19:AW19"/>
    <mergeCell ref="Z19:AA19"/>
    <mergeCell ref="AB19:AC19"/>
    <mergeCell ref="BB20:BC20"/>
    <mergeCell ref="BD20:BE20"/>
    <mergeCell ref="BF20:BG20"/>
    <mergeCell ref="BH20:BI20"/>
    <mergeCell ref="AN18:AQ18"/>
    <mergeCell ref="AR18:AU18"/>
    <mergeCell ref="AV18:AY18"/>
    <mergeCell ref="AZ18:BC18"/>
    <mergeCell ref="BD18:BG18"/>
    <mergeCell ref="BJ19:BK19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X19:AY19"/>
    <mergeCell ref="AZ19:BA19"/>
    <mergeCell ref="BB19:BC19"/>
    <mergeCell ref="BD19:BE19"/>
    <mergeCell ref="BF19:BG19"/>
    <mergeCell ref="BH19:BI19"/>
    <mergeCell ref="AL19:AM19"/>
    <mergeCell ref="AN19:AO19"/>
    <mergeCell ref="AP19:AQ19"/>
    <mergeCell ref="C17:BK17"/>
    <mergeCell ref="C18:C28"/>
    <mergeCell ref="D18:K18"/>
    <mergeCell ref="L18:O18"/>
    <mergeCell ref="P18:S18"/>
    <mergeCell ref="T18:W18"/>
    <mergeCell ref="X18:AA18"/>
    <mergeCell ref="AB18:AE18"/>
    <mergeCell ref="AF18:AI18"/>
    <mergeCell ref="AD19:AE19"/>
    <mergeCell ref="AF19:AG19"/>
    <mergeCell ref="AH19:AI19"/>
    <mergeCell ref="AJ19:AK19"/>
    <mergeCell ref="BH18:BK18"/>
    <mergeCell ref="D19:H19"/>
    <mergeCell ref="I19:J19"/>
    <mergeCell ref="L19:M19"/>
    <mergeCell ref="N19:O19"/>
    <mergeCell ref="P19:Q19"/>
    <mergeCell ref="R19:S19"/>
    <mergeCell ref="T19:U19"/>
    <mergeCell ref="V19:W19"/>
    <mergeCell ref="X19:Y19"/>
    <mergeCell ref="AJ18:AM18"/>
    <mergeCell ref="AZ13:BC13"/>
    <mergeCell ref="BD13:BG13"/>
    <mergeCell ref="BH13:BK13"/>
    <mergeCell ref="AN14:BC15"/>
    <mergeCell ref="L16:O16"/>
    <mergeCell ref="P16:S16"/>
    <mergeCell ref="T16:W16"/>
    <mergeCell ref="X16:AA16"/>
    <mergeCell ref="AB16:AE16"/>
    <mergeCell ref="AF16:AI16"/>
    <mergeCell ref="AB13:AE13"/>
    <mergeCell ref="AF13:AI13"/>
    <mergeCell ref="AJ13:AM13"/>
    <mergeCell ref="AN13:AQ13"/>
    <mergeCell ref="AR13:AU13"/>
    <mergeCell ref="AV13:AY13"/>
    <mergeCell ref="BH16:BK16"/>
    <mergeCell ref="AJ16:AM16"/>
    <mergeCell ref="AN16:AQ16"/>
    <mergeCell ref="AR16:AU16"/>
    <mergeCell ref="AV16:AY16"/>
    <mergeCell ref="AZ16:BC16"/>
    <mergeCell ref="BD16:BG16"/>
    <mergeCell ref="C12:K12"/>
    <mergeCell ref="C13:K16"/>
    <mergeCell ref="L13:O13"/>
    <mergeCell ref="P13:S13"/>
    <mergeCell ref="T13:W13"/>
    <mergeCell ref="X13:AA13"/>
    <mergeCell ref="BD7:BG7"/>
    <mergeCell ref="BH7:BK7"/>
    <mergeCell ref="C8:BK8"/>
    <mergeCell ref="C9:K9"/>
    <mergeCell ref="C10:K11"/>
    <mergeCell ref="P10:W11"/>
    <mergeCell ref="X10:AM11"/>
    <mergeCell ref="AF7:AI7"/>
    <mergeCell ref="AJ7:AM7"/>
    <mergeCell ref="AN7:AQ7"/>
    <mergeCell ref="AR7:AU7"/>
    <mergeCell ref="AV7:AY7"/>
    <mergeCell ref="AZ7:BC7"/>
    <mergeCell ref="C7:D7"/>
    <mergeCell ref="L7:O7"/>
    <mergeCell ref="P7:S7"/>
    <mergeCell ref="T7:W7"/>
    <mergeCell ref="X7:AA7"/>
    <mergeCell ref="AB7:AE7"/>
    <mergeCell ref="AN6:AQ6"/>
    <mergeCell ref="AR6:AU6"/>
    <mergeCell ref="AV6:AY6"/>
    <mergeCell ref="AZ6:BC6"/>
    <mergeCell ref="BD6:BG6"/>
    <mergeCell ref="BH6:BK6"/>
    <mergeCell ref="P6:S6"/>
    <mergeCell ref="T6:W6"/>
    <mergeCell ref="X6:AA6"/>
    <mergeCell ref="AB6:AE6"/>
    <mergeCell ref="AF6:AI6"/>
    <mergeCell ref="AJ6:AM6"/>
    <mergeCell ref="C1:BK1"/>
    <mergeCell ref="C2:BK2"/>
    <mergeCell ref="C3:H4"/>
    <mergeCell ref="J3:W3"/>
    <mergeCell ref="X3:Y3"/>
    <mergeCell ref="Z3:AA3"/>
    <mergeCell ref="AB3:AD3"/>
    <mergeCell ref="AE3:AN3"/>
    <mergeCell ref="AO3:AY3"/>
    <mergeCell ref="AZ3:BK3"/>
  </mergeCells>
  <hyperlinks>
    <hyperlink ref="D22:H23" location="Quelldaten!A1" display=" Leistungsentwicklung" xr:uid="{E3877EF6-1997-4552-8D45-23DCF6A603F8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5601-B988-4C45-ABCD-AD830244E9B8}">
  <dimension ref="A1:U41"/>
  <sheetViews>
    <sheetView showGridLines="0" workbookViewId="0">
      <selection activeCell="B2" sqref="B2:K2"/>
    </sheetView>
  </sheetViews>
  <sheetFormatPr baseColWidth="10" defaultColWidth="11.453125" defaultRowHeight="12.5"/>
  <cols>
    <col min="1" max="1" width="3.1796875" style="60" customWidth="1"/>
    <col min="2" max="2" width="4.7265625" style="60" customWidth="1"/>
    <col min="3" max="5" width="10.453125" style="60" customWidth="1"/>
    <col min="6" max="6" width="2.54296875" style="3" customWidth="1"/>
    <col min="7" max="7" width="10.7265625" style="3" customWidth="1"/>
    <col min="8" max="8" width="11.81640625" style="3" customWidth="1"/>
    <col min="9" max="9" width="2.54296875" style="3" customWidth="1"/>
    <col min="10" max="10" width="13.26953125" style="60" customWidth="1"/>
    <col min="11" max="11" width="6.54296875" style="60" customWidth="1"/>
    <col min="12" max="12" width="4" style="60" customWidth="1"/>
    <col min="13" max="13" width="99" style="146" customWidth="1"/>
    <col min="14" max="14" width="11.453125" style="60"/>
    <col min="15" max="15" width="6" style="60" customWidth="1"/>
    <col min="16" max="16" width="5" style="60" customWidth="1"/>
    <col min="17" max="17" width="4.453125" style="60" customWidth="1"/>
    <col min="18" max="18" width="5.26953125" style="60" customWidth="1"/>
    <col min="19" max="16384" width="11.453125" style="60"/>
  </cols>
  <sheetData>
    <row r="1" spans="1:21" customFormat="1" ht="29.25" customHeight="1" thickBot="1">
      <c r="A1" s="58"/>
      <c r="B1" s="548" t="s">
        <v>207</v>
      </c>
      <c r="C1" s="549"/>
      <c r="D1" s="549"/>
      <c r="E1" s="549"/>
      <c r="F1" s="549"/>
      <c r="G1" s="549"/>
      <c r="H1" s="549"/>
      <c r="I1" s="549"/>
      <c r="J1" s="549"/>
      <c r="K1" s="549"/>
      <c r="L1" s="547"/>
      <c r="M1" s="545" t="s">
        <v>179</v>
      </c>
      <c r="N1" s="62"/>
      <c r="O1" s="62"/>
      <c r="P1" s="62"/>
      <c r="Q1" s="62"/>
      <c r="R1" s="62"/>
      <c r="S1" s="62"/>
    </row>
    <row r="2" spans="1:21" s="59" customFormat="1" ht="27" customHeight="1" thickBot="1">
      <c r="A2" s="558"/>
      <c r="B2" s="559" t="s">
        <v>175</v>
      </c>
      <c r="C2" s="560"/>
      <c r="D2" s="560"/>
      <c r="E2" s="560"/>
      <c r="F2" s="560"/>
      <c r="G2" s="560"/>
      <c r="H2" s="560"/>
      <c r="I2" s="560"/>
      <c r="J2" s="560"/>
      <c r="K2" s="561"/>
      <c r="L2" s="547"/>
      <c r="M2" s="546"/>
      <c r="N2" s="73"/>
      <c r="O2" s="73"/>
      <c r="P2" s="73"/>
      <c r="Q2" s="73"/>
      <c r="R2" s="73"/>
      <c r="S2" s="73"/>
    </row>
    <row r="3" spans="1:21" s="59" customFormat="1" ht="18" customHeight="1">
      <c r="A3" s="558"/>
      <c r="B3" s="550" t="s">
        <v>180</v>
      </c>
      <c r="C3" s="551"/>
      <c r="D3" s="552"/>
      <c r="E3" s="550" t="s">
        <v>129</v>
      </c>
      <c r="F3" s="551"/>
      <c r="G3" s="551"/>
      <c r="H3" s="551"/>
      <c r="I3" s="551"/>
      <c r="J3" s="551"/>
      <c r="K3" s="552"/>
      <c r="L3" s="547"/>
      <c r="M3" s="546"/>
      <c r="N3" s="73"/>
      <c r="O3" s="73"/>
      <c r="P3" s="73"/>
      <c r="Q3" s="73"/>
      <c r="R3" s="73"/>
      <c r="S3" s="73"/>
    </row>
    <row r="4" spans="1:21" customFormat="1" ht="17.25" customHeight="1" thickBot="1">
      <c r="A4" s="558"/>
      <c r="B4" s="580" t="str">
        <f>'Übersicht f'!J4</f>
        <v>Sabine Modèle</v>
      </c>
      <c r="C4" s="581"/>
      <c r="D4" s="581"/>
      <c r="E4" s="580" t="str">
        <f>'Übersicht f'!AE4</f>
        <v>Perche</v>
      </c>
      <c r="F4" s="581"/>
      <c r="G4" s="581"/>
      <c r="H4" s="581"/>
      <c r="I4" s="581"/>
      <c r="J4" s="581"/>
      <c r="K4" s="587"/>
      <c r="L4" s="547"/>
      <c r="M4" s="546"/>
      <c r="N4" s="62"/>
      <c r="O4" s="62"/>
      <c r="P4" s="62"/>
      <c r="Q4" s="62"/>
      <c r="R4" s="62"/>
      <c r="S4" s="62"/>
    </row>
    <row r="5" spans="1:21" customFormat="1" ht="12" customHeight="1">
      <c r="A5" s="558"/>
      <c r="B5" s="568"/>
      <c r="C5" s="569"/>
      <c r="D5" s="569"/>
      <c r="E5" s="569"/>
      <c r="F5" s="569"/>
      <c r="G5" s="569"/>
      <c r="H5" s="569"/>
      <c r="I5" s="569"/>
      <c r="J5" s="569"/>
      <c r="K5" s="570"/>
      <c r="L5" s="547"/>
      <c r="M5" s="544"/>
      <c r="N5" s="62"/>
      <c r="O5" s="62"/>
      <c r="P5" s="62"/>
      <c r="Q5" s="62"/>
      <c r="R5" s="62"/>
      <c r="S5" s="62"/>
    </row>
    <row r="6" spans="1:21" customFormat="1" ht="20" customHeight="1">
      <c r="A6" s="558"/>
      <c r="B6" s="573" t="s">
        <v>176</v>
      </c>
      <c r="C6" s="783" t="s">
        <v>181</v>
      </c>
      <c r="D6" s="784"/>
      <c r="E6" s="785"/>
      <c r="F6" s="590"/>
      <c r="G6" s="584" t="s">
        <v>177</v>
      </c>
      <c r="H6" s="555" t="s">
        <v>178</v>
      </c>
      <c r="I6" s="147"/>
      <c r="J6" s="786" t="s">
        <v>187</v>
      </c>
      <c r="K6" s="553" t="s">
        <v>121</v>
      </c>
      <c r="L6" s="547"/>
      <c r="M6" s="544"/>
      <c r="N6" s="62"/>
      <c r="O6" s="62"/>
      <c r="P6" s="62"/>
      <c r="Q6" s="62"/>
      <c r="R6" s="62"/>
      <c r="S6" s="62"/>
    </row>
    <row r="7" spans="1:21" customFormat="1" ht="20" customHeight="1">
      <c r="A7" s="558"/>
      <c r="B7" s="573"/>
      <c r="C7" s="787" t="s">
        <v>182</v>
      </c>
      <c r="D7" s="576"/>
      <c r="E7" s="577"/>
      <c r="F7" s="590"/>
      <c r="G7" s="585"/>
      <c r="H7" s="556"/>
      <c r="I7" s="147"/>
      <c r="J7" s="589"/>
      <c r="K7" s="553"/>
      <c r="L7" s="547"/>
      <c r="M7" s="544"/>
      <c r="N7" s="62"/>
      <c r="O7" s="62"/>
      <c r="P7" s="62"/>
      <c r="Q7" s="62"/>
      <c r="R7" s="62"/>
      <c r="S7" s="62"/>
    </row>
    <row r="8" spans="1:21" s="4" customFormat="1" ht="17.25" customHeight="1">
      <c r="A8" s="558"/>
      <c r="B8" s="573"/>
      <c r="C8" s="582" t="s">
        <v>183</v>
      </c>
      <c r="D8" s="571" t="s">
        <v>186</v>
      </c>
      <c r="E8" s="572"/>
      <c r="F8" s="591"/>
      <c r="G8" s="586"/>
      <c r="H8" s="557"/>
      <c r="I8" s="148"/>
      <c r="J8" s="578" t="s">
        <v>188</v>
      </c>
      <c r="K8" s="553"/>
      <c r="L8" s="547"/>
      <c r="M8" s="544"/>
      <c r="N8" s="74"/>
      <c r="O8" s="74"/>
      <c r="P8" s="74"/>
      <c r="Q8" s="74"/>
      <c r="R8" s="74"/>
      <c r="S8" s="74"/>
    </row>
    <row r="9" spans="1:21" customFormat="1" ht="17.25" customHeight="1">
      <c r="A9" s="558"/>
      <c r="B9" s="573"/>
      <c r="C9" s="583"/>
      <c r="D9" s="129" t="s">
        <v>5</v>
      </c>
      <c r="E9" s="246" t="s">
        <v>185</v>
      </c>
      <c r="F9" s="591"/>
      <c r="G9" s="586"/>
      <c r="H9" s="557"/>
      <c r="I9" s="148"/>
      <c r="J9" s="579"/>
      <c r="K9" s="553"/>
      <c r="L9" s="547"/>
      <c r="M9" s="544"/>
      <c r="N9" s="62"/>
      <c r="O9" s="62"/>
      <c r="P9" s="62"/>
      <c r="Q9" s="62"/>
      <c r="R9" s="62"/>
      <c r="S9" s="62"/>
    </row>
    <row r="10" spans="1:21" customFormat="1" ht="15" customHeight="1">
      <c r="A10" s="558"/>
      <c r="B10" s="574"/>
      <c r="C10" s="244" t="s">
        <v>184</v>
      </c>
      <c r="D10" s="245" t="s">
        <v>184</v>
      </c>
      <c r="E10" s="247" t="s">
        <v>184</v>
      </c>
      <c r="F10" s="591"/>
      <c r="G10" s="134" t="s">
        <v>184</v>
      </c>
      <c r="H10" s="135" t="s">
        <v>184</v>
      </c>
      <c r="I10" s="148"/>
      <c r="J10" s="248" t="s">
        <v>184</v>
      </c>
      <c r="K10" s="554"/>
      <c r="L10" s="547"/>
      <c r="M10" s="544"/>
      <c r="N10" s="75"/>
      <c r="O10" s="75"/>
      <c r="P10" s="75"/>
      <c r="Q10" s="75"/>
      <c r="R10" s="75"/>
      <c r="S10" s="75"/>
      <c r="T10" s="2"/>
      <c r="U10" s="2"/>
    </row>
    <row r="11" spans="1:21" customFormat="1" ht="15.75" customHeight="1">
      <c r="A11" s="558"/>
      <c r="B11" s="70">
        <f>'Übersicht d'!L7</f>
        <v>14</v>
      </c>
      <c r="C11" s="72"/>
      <c r="D11" s="76"/>
      <c r="E11" s="77"/>
      <c r="F11" s="592"/>
      <c r="G11" s="104"/>
      <c r="H11" s="104"/>
      <c r="I11" s="149"/>
      <c r="J11" s="72"/>
      <c r="K11" s="78">
        <f>'Übersicht d'!L6</f>
        <v>2015</v>
      </c>
      <c r="L11" s="547"/>
      <c r="M11" s="544"/>
      <c r="N11" s="62"/>
      <c r="O11" s="62"/>
      <c r="P11" s="62"/>
      <c r="Q11" s="62"/>
      <c r="R11" s="62"/>
      <c r="S11" s="62"/>
    </row>
    <row r="12" spans="1:21" customFormat="1" ht="13">
      <c r="A12" s="558"/>
      <c r="B12" s="70">
        <f t="shared" ref="B12:B23" si="0">B11+1</f>
        <v>15</v>
      </c>
      <c r="C12" s="72"/>
      <c r="D12" s="76"/>
      <c r="E12" s="77"/>
      <c r="F12" s="592"/>
      <c r="G12" s="72">
        <v>2.4</v>
      </c>
      <c r="H12" s="104"/>
      <c r="I12" s="149"/>
      <c r="J12" s="72">
        <v>3.25</v>
      </c>
      <c r="K12" s="78">
        <f t="shared" ref="K12:K23" si="1">K11+1</f>
        <v>2016</v>
      </c>
      <c r="L12" s="547"/>
      <c r="M12" s="544"/>
      <c r="N12" s="62"/>
      <c r="O12" s="62"/>
      <c r="P12" s="62"/>
      <c r="Q12" s="62"/>
      <c r="R12" s="62"/>
      <c r="S12" s="62"/>
    </row>
    <row r="13" spans="1:21" customFormat="1" ht="13">
      <c r="A13" s="558"/>
      <c r="B13" s="70">
        <f t="shared" si="0"/>
        <v>16</v>
      </c>
      <c r="C13" s="72">
        <v>3.75</v>
      </c>
      <c r="D13" s="76"/>
      <c r="E13" s="77"/>
      <c r="F13" s="592"/>
      <c r="G13" s="104">
        <v>2.6</v>
      </c>
      <c r="H13" s="104">
        <v>3.75</v>
      </c>
      <c r="I13" s="149"/>
      <c r="J13" s="72">
        <v>3.65</v>
      </c>
      <c r="K13" s="78">
        <f t="shared" si="1"/>
        <v>2017</v>
      </c>
      <c r="L13" s="547"/>
      <c r="M13" s="544"/>
      <c r="N13" s="62"/>
      <c r="O13" s="62"/>
      <c r="P13" s="62"/>
      <c r="Q13" s="62"/>
      <c r="R13" s="62"/>
      <c r="S13" s="62"/>
    </row>
    <row r="14" spans="1:21" customFormat="1" ht="13">
      <c r="A14" s="558"/>
      <c r="B14" s="70">
        <f t="shared" si="0"/>
        <v>17</v>
      </c>
      <c r="C14" s="72">
        <v>3.8</v>
      </c>
      <c r="D14" s="76"/>
      <c r="E14" s="77"/>
      <c r="F14" s="592"/>
      <c r="G14" s="104">
        <v>2.6</v>
      </c>
      <c r="H14" s="104">
        <v>3.75</v>
      </c>
      <c r="I14" s="149"/>
      <c r="J14" s="72"/>
      <c r="K14" s="78">
        <f t="shared" si="1"/>
        <v>2018</v>
      </c>
      <c r="L14" s="547"/>
      <c r="M14" s="544"/>
      <c r="N14" s="62"/>
      <c r="O14" s="62"/>
      <c r="P14" s="62"/>
      <c r="Q14" s="62"/>
      <c r="R14" s="62"/>
      <c r="S14" s="62"/>
    </row>
    <row r="15" spans="1:21" customFormat="1" ht="13">
      <c r="A15" s="558"/>
      <c r="B15" s="70">
        <f t="shared" si="0"/>
        <v>18</v>
      </c>
      <c r="C15" s="72">
        <v>3.95</v>
      </c>
      <c r="D15" s="76"/>
      <c r="E15" s="77"/>
      <c r="F15" s="592"/>
      <c r="G15" s="104">
        <v>2.8</v>
      </c>
      <c r="H15" s="104">
        <v>3.95</v>
      </c>
      <c r="I15" s="149"/>
      <c r="J15" s="72"/>
      <c r="K15" s="78">
        <f t="shared" si="1"/>
        <v>2019</v>
      </c>
      <c r="L15" s="547"/>
      <c r="M15" s="544"/>
      <c r="N15" s="62"/>
      <c r="O15" s="62"/>
      <c r="P15" s="62"/>
      <c r="Q15" s="62"/>
      <c r="R15" s="62"/>
      <c r="S15" s="62"/>
    </row>
    <row r="16" spans="1:21" customFormat="1" ht="13">
      <c r="A16" s="558"/>
      <c r="B16" s="70">
        <f t="shared" si="0"/>
        <v>19</v>
      </c>
      <c r="C16" s="72">
        <v>4</v>
      </c>
      <c r="D16" s="76"/>
      <c r="E16" s="77"/>
      <c r="F16" s="592"/>
      <c r="G16" s="104">
        <v>2.8</v>
      </c>
      <c r="H16" s="104">
        <v>3.95</v>
      </c>
      <c r="I16" s="149"/>
      <c r="J16" s="72"/>
      <c r="K16" s="78">
        <f t="shared" si="1"/>
        <v>2020</v>
      </c>
      <c r="L16" s="547"/>
      <c r="M16" s="544"/>
      <c r="N16" s="62"/>
      <c r="O16" s="62"/>
      <c r="P16" s="62"/>
      <c r="Q16" s="62"/>
      <c r="R16" s="62"/>
      <c r="S16" s="62"/>
    </row>
    <row r="17" spans="1:19" customFormat="1" ht="13">
      <c r="A17" s="558"/>
      <c r="B17" s="70">
        <f t="shared" si="0"/>
        <v>20</v>
      </c>
      <c r="C17" s="72">
        <v>4.05</v>
      </c>
      <c r="D17" s="76"/>
      <c r="E17" s="77"/>
      <c r="F17" s="592"/>
      <c r="G17" s="104">
        <v>3</v>
      </c>
      <c r="H17" s="104">
        <v>4</v>
      </c>
      <c r="I17" s="149"/>
      <c r="J17" s="72"/>
      <c r="K17" s="78">
        <f t="shared" si="1"/>
        <v>2021</v>
      </c>
      <c r="L17" s="547"/>
      <c r="M17" s="544"/>
      <c r="N17" s="62"/>
      <c r="O17" s="62"/>
      <c r="P17" s="62"/>
      <c r="Q17" s="62"/>
      <c r="R17" s="62"/>
      <c r="S17" s="62"/>
    </row>
    <row r="18" spans="1:19" customFormat="1" ht="13">
      <c r="A18" s="558"/>
      <c r="B18" s="70">
        <f t="shared" si="0"/>
        <v>21</v>
      </c>
      <c r="C18" s="72">
        <v>4.0999999999999996</v>
      </c>
      <c r="D18" s="76"/>
      <c r="E18" s="77"/>
      <c r="F18" s="592"/>
      <c r="G18" s="104">
        <v>3</v>
      </c>
      <c r="H18" s="104">
        <v>4</v>
      </c>
      <c r="I18" s="149"/>
      <c r="J18" s="72"/>
      <c r="K18" s="78">
        <f t="shared" si="1"/>
        <v>2022</v>
      </c>
      <c r="L18" s="547"/>
      <c r="M18" s="544"/>
      <c r="N18" s="62"/>
      <c r="O18" s="62"/>
      <c r="P18" s="62"/>
      <c r="Q18" s="62"/>
      <c r="R18" s="62"/>
      <c r="S18" s="62"/>
    </row>
    <row r="19" spans="1:19" customFormat="1" ht="13">
      <c r="A19" s="558"/>
      <c r="B19" s="70">
        <f t="shared" si="0"/>
        <v>22</v>
      </c>
      <c r="C19" s="72">
        <v>4.1500000000000004</v>
      </c>
      <c r="D19" s="76"/>
      <c r="E19" s="77"/>
      <c r="F19" s="592"/>
      <c r="G19" s="104">
        <v>3</v>
      </c>
      <c r="H19" s="104">
        <v>4.0999999999999996</v>
      </c>
      <c r="I19" s="149"/>
      <c r="J19" s="72"/>
      <c r="K19" s="78">
        <f t="shared" si="1"/>
        <v>2023</v>
      </c>
      <c r="L19" s="547"/>
      <c r="M19" s="544"/>
      <c r="N19" s="62"/>
      <c r="O19" s="62"/>
      <c r="P19" s="62"/>
      <c r="Q19" s="62"/>
      <c r="R19" s="62"/>
      <c r="S19" s="62"/>
    </row>
    <row r="20" spans="1:19" customFormat="1" ht="13">
      <c r="A20" s="558"/>
      <c r="B20" s="70">
        <f t="shared" si="0"/>
        <v>23</v>
      </c>
      <c r="C20" s="72">
        <v>4.3</v>
      </c>
      <c r="D20" s="76"/>
      <c r="E20" s="77"/>
      <c r="F20" s="592"/>
      <c r="G20" s="104">
        <v>3.5</v>
      </c>
      <c r="H20" s="104">
        <v>4.4000000000000004</v>
      </c>
      <c r="I20" s="149"/>
      <c r="J20" s="72"/>
      <c r="K20" s="78">
        <f t="shared" si="1"/>
        <v>2024</v>
      </c>
      <c r="L20" s="547"/>
      <c r="M20" s="544"/>
      <c r="N20" s="62"/>
      <c r="O20" s="62"/>
      <c r="P20" s="62"/>
      <c r="Q20" s="62"/>
      <c r="R20" s="62"/>
      <c r="S20" s="62"/>
    </row>
    <row r="21" spans="1:19" customFormat="1" ht="13">
      <c r="A21" s="558"/>
      <c r="B21" s="70">
        <f t="shared" si="0"/>
        <v>24</v>
      </c>
      <c r="C21" s="72">
        <v>4.3499999999999996</v>
      </c>
      <c r="D21" s="76"/>
      <c r="E21" s="77"/>
      <c r="F21" s="592"/>
      <c r="G21" s="104">
        <v>3.5</v>
      </c>
      <c r="H21" s="104">
        <v>4.4000000000000004</v>
      </c>
      <c r="I21" s="149"/>
      <c r="J21" s="72"/>
      <c r="K21" s="78">
        <f t="shared" si="1"/>
        <v>2025</v>
      </c>
      <c r="L21" s="547"/>
      <c r="M21" s="544"/>
      <c r="N21" s="62"/>
      <c r="O21" s="62"/>
      <c r="P21" s="62"/>
      <c r="Q21" s="62"/>
      <c r="R21" s="62"/>
      <c r="S21" s="62"/>
    </row>
    <row r="22" spans="1:19" customFormat="1" ht="13">
      <c r="A22" s="558"/>
      <c r="B22" s="70">
        <f t="shared" si="0"/>
        <v>25</v>
      </c>
      <c r="C22" s="72">
        <v>4.4000000000000004</v>
      </c>
      <c r="D22" s="76"/>
      <c r="E22" s="77"/>
      <c r="F22" s="592"/>
      <c r="G22" s="104">
        <v>3.5</v>
      </c>
      <c r="H22" s="104">
        <v>4.4000000000000004</v>
      </c>
      <c r="I22" s="149"/>
      <c r="J22" s="72"/>
      <c r="K22" s="78">
        <f t="shared" si="1"/>
        <v>2026</v>
      </c>
      <c r="L22" s="547"/>
      <c r="M22" s="544"/>
      <c r="N22" s="62"/>
      <c r="O22" s="62"/>
      <c r="P22" s="62"/>
      <c r="Q22" s="62"/>
      <c r="R22" s="62"/>
      <c r="S22" s="62"/>
    </row>
    <row r="23" spans="1:19" customFormat="1" ht="13">
      <c r="A23" s="558"/>
      <c r="B23" s="71">
        <f t="shared" si="0"/>
        <v>26</v>
      </c>
      <c r="C23" s="72"/>
      <c r="D23" s="76"/>
      <c r="E23" s="77"/>
      <c r="F23" s="593"/>
      <c r="G23" s="104"/>
      <c r="H23" s="104"/>
      <c r="I23" s="150"/>
      <c r="J23" s="72"/>
      <c r="K23" s="79">
        <f t="shared" si="1"/>
        <v>2027</v>
      </c>
      <c r="L23" s="547"/>
      <c r="M23" s="544"/>
      <c r="N23" s="62"/>
      <c r="O23" s="62"/>
      <c r="P23" s="62"/>
      <c r="Q23" s="62"/>
      <c r="R23" s="62"/>
      <c r="S23" s="62"/>
    </row>
    <row r="24" spans="1:19" ht="17.25" customHeight="1" thickBot="1">
      <c r="A24" s="558"/>
      <c r="B24" s="565"/>
      <c r="C24" s="566"/>
      <c r="D24" s="566"/>
      <c r="E24" s="566"/>
      <c r="F24" s="566"/>
      <c r="G24" s="566"/>
      <c r="H24" s="566"/>
      <c r="I24" s="566"/>
      <c r="J24" s="566"/>
      <c r="K24" s="567"/>
      <c r="L24" s="547"/>
      <c r="M24" s="544"/>
      <c r="N24" s="62"/>
      <c r="O24" s="62"/>
      <c r="P24" s="62"/>
      <c r="Q24" s="62"/>
      <c r="R24" s="62"/>
      <c r="S24" s="62"/>
    </row>
    <row r="25" spans="1:19" customFormat="1" ht="62.25" customHeight="1">
      <c r="A25" s="61"/>
      <c r="B25" s="61"/>
      <c r="C25" s="61"/>
      <c r="D25" s="62"/>
      <c r="E25" s="62"/>
      <c r="F25" s="63"/>
      <c r="G25" s="63"/>
      <c r="H25" s="63"/>
      <c r="I25" s="63"/>
      <c r="J25" s="62"/>
      <c r="K25" s="62"/>
      <c r="L25" s="547"/>
      <c r="M25" s="61"/>
      <c r="N25" s="62"/>
      <c r="O25" s="62"/>
      <c r="P25" s="62"/>
      <c r="Q25" s="62"/>
      <c r="R25" s="62"/>
      <c r="S25" s="62"/>
    </row>
    <row r="26" spans="1:19" customFormat="1">
      <c r="F26" s="3"/>
      <c r="G26" s="3"/>
      <c r="H26" s="3"/>
      <c r="I26" s="3"/>
      <c r="M26" s="1"/>
    </row>
    <row r="27" spans="1:19" customFormat="1">
      <c r="F27" s="3"/>
      <c r="G27" s="3"/>
      <c r="H27" s="3"/>
      <c r="I27" s="3"/>
      <c r="M27" s="1"/>
    </row>
    <row r="28" spans="1:19" customFormat="1">
      <c r="F28" s="3"/>
      <c r="G28" s="3"/>
      <c r="H28" s="3"/>
      <c r="I28" s="3"/>
      <c r="M28" s="1"/>
    </row>
    <row r="29" spans="1:19" customFormat="1">
      <c r="F29" s="3"/>
      <c r="G29" s="3"/>
      <c r="H29" s="3"/>
      <c r="I29" s="3"/>
      <c r="M29" s="1"/>
    </row>
    <row r="30" spans="1:19" customFormat="1">
      <c r="F30" s="3"/>
      <c r="G30" s="3"/>
      <c r="H30" s="3"/>
      <c r="I30" s="3"/>
      <c r="M30" s="1"/>
    </row>
    <row r="31" spans="1:19" customFormat="1">
      <c r="F31" s="3"/>
      <c r="G31" s="3"/>
      <c r="H31" s="3"/>
      <c r="I31" s="3"/>
      <c r="M31" s="1"/>
    </row>
    <row r="32" spans="1:19" customFormat="1">
      <c r="F32" s="3"/>
      <c r="G32" s="3"/>
      <c r="H32" s="3"/>
      <c r="I32" s="3"/>
      <c r="M32" s="1"/>
    </row>
    <row r="33" spans="6:13" customFormat="1">
      <c r="F33" s="3"/>
      <c r="G33" s="3"/>
      <c r="H33" s="3"/>
      <c r="I33" s="3"/>
      <c r="M33" s="1"/>
    </row>
    <row r="34" spans="6:13" customFormat="1">
      <c r="F34" s="3"/>
      <c r="G34" s="3"/>
      <c r="H34" s="3"/>
      <c r="I34" s="3"/>
      <c r="M34" s="1"/>
    </row>
    <row r="35" spans="6:13" customFormat="1">
      <c r="F35" s="3"/>
      <c r="G35" s="3"/>
      <c r="H35" s="3"/>
      <c r="I35" s="3"/>
      <c r="M35" s="1"/>
    </row>
    <row r="36" spans="6:13" customFormat="1">
      <c r="F36" s="3"/>
      <c r="G36" s="3"/>
      <c r="H36" s="3"/>
      <c r="I36" s="3"/>
      <c r="M36" s="1"/>
    </row>
    <row r="37" spans="6:13" customFormat="1">
      <c r="F37" s="3"/>
      <c r="G37" s="3"/>
      <c r="H37" s="3"/>
      <c r="I37" s="3"/>
      <c r="M37" s="1"/>
    </row>
    <row r="38" spans="6:13" customFormat="1">
      <c r="F38" s="3"/>
      <c r="G38" s="3"/>
      <c r="H38" s="3"/>
      <c r="I38" s="3"/>
      <c r="M38" s="1"/>
    </row>
    <row r="39" spans="6:13" customFormat="1">
      <c r="F39" s="3"/>
      <c r="G39" s="3"/>
      <c r="H39" s="3"/>
      <c r="I39" s="3"/>
      <c r="M39" s="1"/>
    </row>
    <row r="40" spans="6:13" customFormat="1">
      <c r="F40" s="3"/>
      <c r="G40" s="3"/>
      <c r="H40" s="3"/>
      <c r="I40" s="3"/>
      <c r="M40" s="1"/>
    </row>
    <row r="41" spans="6:13" customFormat="1" ht="162.75" customHeight="1">
      <c r="F41" s="3"/>
      <c r="G41" s="3"/>
      <c r="H41" s="3"/>
      <c r="I41" s="3"/>
      <c r="M41" s="1"/>
    </row>
  </sheetData>
  <mergeCells count="25">
    <mergeCell ref="B24:K24"/>
    <mergeCell ref="J6:J7"/>
    <mergeCell ref="K6:K10"/>
    <mergeCell ref="C7:E7"/>
    <mergeCell ref="C8:C9"/>
    <mergeCell ref="D8:E8"/>
    <mergeCell ref="G8:G9"/>
    <mergeCell ref="H8:H9"/>
    <mergeCell ref="J8:J9"/>
    <mergeCell ref="B1:K1"/>
    <mergeCell ref="L1:L25"/>
    <mergeCell ref="M1:M4"/>
    <mergeCell ref="A2:A24"/>
    <mergeCell ref="B2:K2"/>
    <mergeCell ref="B3:D3"/>
    <mergeCell ref="E3:K3"/>
    <mergeCell ref="B4:D4"/>
    <mergeCell ref="E4:K4"/>
    <mergeCell ref="B5:K5"/>
    <mergeCell ref="M5:M24"/>
    <mergeCell ref="B6:B10"/>
    <mergeCell ref="C6:E6"/>
    <mergeCell ref="F6:F23"/>
    <mergeCell ref="G6:G7"/>
    <mergeCell ref="H6:H7"/>
  </mergeCells>
  <pageMargins left="0.95" right="0.51" top="0.93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531C-83BE-4922-8DF8-78DA45A8CCA6}">
  <dimension ref="A1:BO67"/>
  <sheetViews>
    <sheetView showGridLines="0" showZeros="0" tabSelected="1" zoomScaleNormal="100" workbookViewId="0">
      <selection activeCell="X23" sqref="X23:AA23"/>
    </sheetView>
  </sheetViews>
  <sheetFormatPr baseColWidth="10" defaultColWidth="11.453125" defaultRowHeight="13"/>
  <cols>
    <col min="1" max="1" width="7.1796875" customWidth="1"/>
    <col min="2" max="2" width="1.453125" customWidth="1"/>
    <col min="3" max="3" width="3.453125" style="237" customWidth="1"/>
    <col min="4" max="4" width="6.1796875" style="237" customWidth="1"/>
    <col min="5" max="5" width="5.1796875" style="237" bestFit="1" customWidth="1"/>
    <col min="6" max="6" width="3.54296875" style="237" customWidth="1"/>
    <col min="7" max="7" width="7.7265625" style="237" bestFit="1" customWidth="1"/>
    <col min="8" max="8" width="4" style="237" customWidth="1"/>
    <col min="9" max="9" width="0.26953125" style="238" customWidth="1"/>
    <col min="10" max="10" width="5.453125" style="238" customWidth="1"/>
    <col min="11" max="11" width="5.26953125" style="238" customWidth="1"/>
    <col min="12" max="15" width="2.26953125" style="152" customWidth="1"/>
    <col min="16" max="30" width="2" style="152" customWidth="1"/>
    <col min="31" max="31" width="2.54296875" style="152" customWidth="1"/>
    <col min="32" max="35" width="2" style="152" customWidth="1"/>
    <col min="36" max="39" width="2.26953125" style="152" customWidth="1"/>
    <col min="40" max="43" width="2" style="152" customWidth="1"/>
    <col min="44" max="47" width="2.26953125" style="152" customWidth="1"/>
    <col min="48" max="51" width="2" style="242" customWidth="1"/>
    <col min="52" max="62" width="2" style="152" customWidth="1"/>
    <col min="63" max="63" width="2.1796875" style="152" customWidth="1"/>
    <col min="64" max="64" width="1.453125" customWidth="1"/>
    <col min="65" max="65" width="32.54296875" customWidth="1"/>
    <col min="66" max="66" width="25.81640625" customWidth="1"/>
  </cols>
  <sheetData>
    <row r="1" spans="1:67" ht="29.25" customHeight="1">
      <c r="A1" s="62"/>
      <c r="B1" s="227"/>
      <c r="C1" s="801" t="s">
        <v>192</v>
      </c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801"/>
      <c r="AH1" s="801"/>
      <c r="AI1" s="801"/>
      <c r="AJ1" s="801"/>
      <c r="AK1" s="801"/>
      <c r="AL1" s="801"/>
      <c r="AM1" s="801"/>
      <c r="AN1" s="801"/>
      <c r="AO1" s="801"/>
      <c r="AP1" s="801"/>
      <c r="AQ1" s="801"/>
      <c r="AR1" s="801"/>
      <c r="AS1" s="801"/>
      <c r="AT1" s="801"/>
      <c r="AU1" s="801"/>
      <c r="AV1" s="801"/>
      <c r="AW1" s="801"/>
      <c r="AX1" s="801"/>
      <c r="AY1" s="801"/>
      <c r="AZ1" s="801"/>
      <c r="BA1" s="801"/>
      <c r="BB1" s="801"/>
      <c r="BC1" s="801"/>
      <c r="BD1" s="801"/>
      <c r="BE1" s="801"/>
      <c r="BF1" s="801"/>
      <c r="BG1" s="801"/>
      <c r="BH1" s="801"/>
      <c r="BI1" s="801"/>
      <c r="BJ1" s="801"/>
      <c r="BK1" s="801"/>
      <c r="BL1" s="227"/>
      <c r="BM1" s="62"/>
    </row>
    <row r="2" spans="1:67" ht="8.25" customHeight="1">
      <c r="A2" s="62"/>
      <c r="B2" s="6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802"/>
      <c r="AL2" s="802"/>
      <c r="AM2" s="802"/>
      <c r="AN2" s="802"/>
      <c r="AO2" s="802"/>
      <c r="AP2" s="802"/>
      <c r="AQ2" s="802"/>
      <c r="AR2" s="802"/>
      <c r="AS2" s="802"/>
      <c r="AT2" s="802"/>
      <c r="AU2" s="802"/>
      <c r="AV2" s="802"/>
      <c r="AW2" s="802"/>
      <c r="AX2" s="802"/>
      <c r="AY2" s="802"/>
      <c r="AZ2" s="802"/>
      <c r="BA2" s="802"/>
      <c r="BB2" s="802"/>
      <c r="BC2" s="802"/>
      <c r="BD2" s="802"/>
      <c r="BE2" s="802"/>
      <c r="BF2" s="802"/>
      <c r="BG2" s="802"/>
      <c r="BH2" s="802"/>
      <c r="BI2" s="802"/>
      <c r="BJ2" s="802"/>
      <c r="BK2" s="802"/>
      <c r="BL2" s="62"/>
      <c r="BM2" s="151"/>
      <c r="BN2" s="155"/>
      <c r="BO2" s="155"/>
    </row>
    <row r="3" spans="1:67" ht="16.5" customHeight="1">
      <c r="A3" s="62"/>
      <c r="B3" s="62"/>
      <c r="C3" s="228"/>
      <c r="D3" s="229"/>
      <c r="E3" s="229"/>
      <c r="F3" s="229"/>
      <c r="G3" s="229"/>
      <c r="H3" s="230"/>
      <c r="I3" s="226"/>
      <c r="J3" s="803" t="s">
        <v>132</v>
      </c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4"/>
      <c r="X3" s="805" t="s">
        <v>133</v>
      </c>
      <c r="Y3" s="806"/>
      <c r="Z3" s="807" t="s">
        <v>134</v>
      </c>
      <c r="AA3" s="808"/>
      <c r="AB3" s="809" t="s">
        <v>135</v>
      </c>
      <c r="AC3" s="810"/>
      <c r="AD3" s="810"/>
      <c r="AE3" s="811" t="s">
        <v>136</v>
      </c>
      <c r="AF3" s="803"/>
      <c r="AG3" s="803"/>
      <c r="AH3" s="803"/>
      <c r="AI3" s="803"/>
      <c r="AJ3" s="803"/>
      <c r="AK3" s="803"/>
      <c r="AL3" s="803"/>
      <c r="AM3" s="803"/>
      <c r="AN3" s="804"/>
      <c r="AO3" s="811" t="s">
        <v>137</v>
      </c>
      <c r="AP3" s="803"/>
      <c r="AQ3" s="803"/>
      <c r="AR3" s="803"/>
      <c r="AS3" s="803"/>
      <c r="AT3" s="803"/>
      <c r="AU3" s="803"/>
      <c r="AV3" s="803"/>
      <c r="AW3" s="803"/>
      <c r="AX3" s="803"/>
      <c r="AY3" s="804"/>
      <c r="AZ3" s="811" t="s">
        <v>138</v>
      </c>
      <c r="BA3" s="803"/>
      <c r="BB3" s="803"/>
      <c r="BC3" s="803"/>
      <c r="BD3" s="803"/>
      <c r="BE3" s="803"/>
      <c r="BF3" s="803"/>
      <c r="BG3" s="803"/>
      <c r="BH3" s="803"/>
      <c r="BI3" s="803"/>
      <c r="BJ3" s="803"/>
      <c r="BK3" s="804"/>
      <c r="BL3" s="62"/>
      <c r="BM3" s="925"/>
      <c r="BN3" s="155"/>
      <c r="BO3" s="155"/>
    </row>
    <row r="4" spans="1:67" s="223" customFormat="1" ht="18.75" customHeight="1">
      <c r="A4" s="62"/>
      <c r="B4" s="62"/>
      <c r="C4" s="231"/>
      <c r="D4" s="232" t="s">
        <v>139</v>
      </c>
      <c r="E4" s="233"/>
      <c r="F4" s="233"/>
      <c r="G4" s="233"/>
      <c r="H4" s="234"/>
      <c r="I4" s="225"/>
      <c r="J4" s="495" t="s">
        <v>52</v>
      </c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7"/>
      <c r="X4" s="788">
        <v>13</v>
      </c>
      <c r="Y4" s="789"/>
      <c r="Z4" s="790">
        <v>10</v>
      </c>
      <c r="AA4" s="791"/>
      <c r="AB4" s="792">
        <v>2001</v>
      </c>
      <c r="AC4" s="793"/>
      <c r="AD4" s="793"/>
      <c r="AE4" s="794" t="s">
        <v>140</v>
      </c>
      <c r="AF4" s="795"/>
      <c r="AG4" s="795"/>
      <c r="AH4" s="795"/>
      <c r="AI4" s="795"/>
      <c r="AJ4" s="795"/>
      <c r="AK4" s="795"/>
      <c r="AL4" s="795"/>
      <c r="AM4" s="795"/>
      <c r="AN4" s="796"/>
      <c r="AO4" s="794" t="s">
        <v>141</v>
      </c>
      <c r="AP4" s="795"/>
      <c r="AQ4" s="795"/>
      <c r="AR4" s="795"/>
      <c r="AS4" s="795"/>
      <c r="AT4" s="795"/>
      <c r="AU4" s="795"/>
      <c r="AV4" s="795"/>
      <c r="AW4" s="795"/>
      <c r="AX4" s="795"/>
      <c r="AY4" s="796"/>
      <c r="AZ4" s="794" t="s">
        <v>48</v>
      </c>
      <c r="BA4" s="795"/>
      <c r="BB4" s="795"/>
      <c r="BC4" s="795"/>
      <c r="BD4" s="795"/>
      <c r="BE4" s="795"/>
      <c r="BF4" s="795"/>
      <c r="BG4" s="795"/>
      <c r="BH4" s="795"/>
      <c r="BI4" s="795"/>
      <c r="BJ4" s="796"/>
      <c r="BK4" s="224"/>
      <c r="BL4" s="62"/>
      <c r="BM4" s="925"/>
    </row>
    <row r="5" spans="1:67" ht="2.25" customHeight="1">
      <c r="A5" s="62"/>
      <c r="B5" s="62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7"/>
      <c r="AA5" s="797"/>
      <c r="AB5" s="797"/>
      <c r="AC5" s="797"/>
      <c r="AD5" s="797"/>
      <c r="AE5" s="797"/>
      <c r="AF5" s="797"/>
      <c r="AG5" s="797"/>
      <c r="AH5" s="797"/>
      <c r="AI5" s="797"/>
      <c r="AJ5" s="797"/>
      <c r="AK5" s="797"/>
      <c r="AL5" s="797"/>
      <c r="AM5" s="797"/>
      <c r="AN5" s="797"/>
      <c r="AO5" s="797"/>
      <c r="AP5" s="797"/>
      <c r="AQ5" s="797"/>
      <c r="AR5" s="797"/>
      <c r="AS5" s="797"/>
      <c r="AT5" s="797"/>
      <c r="AU5" s="797"/>
      <c r="AV5" s="797"/>
      <c r="AW5" s="797"/>
      <c r="AX5" s="797"/>
      <c r="AY5" s="797"/>
      <c r="AZ5" s="797"/>
      <c r="BA5" s="797"/>
      <c r="BB5" s="797"/>
      <c r="BC5" s="797"/>
      <c r="BD5" s="797"/>
      <c r="BE5" s="797"/>
      <c r="BF5" s="797"/>
      <c r="BG5" s="797"/>
      <c r="BH5" s="797"/>
      <c r="BI5" s="797"/>
      <c r="BJ5" s="797"/>
      <c r="BK5" s="797"/>
      <c r="BL5" s="62"/>
      <c r="BM5" s="925"/>
      <c r="BN5" s="155"/>
      <c r="BO5" s="155"/>
    </row>
    <row r="6" spans="1:67" ht="14.25" customHeight="1">
      <c r="A6" s="62"/>
      <c r="B6" s="62"/>
      <c r="C6" s="222"/>
      <c r="D6" s="221"/>
      <c r="E6" s="220" t="s">
        <v>133</v>
      </c>
      <c r="F6" s="219" t="s">
        <v>134</v>
      </c>
      <c r="G6" s="218" t="s">
        <v>135</v>
      </c>
      <c r="H6" s="217" t="s">
        <v>142</v>
      </c>
      <c r="I6" s="216"/>
      <c r="J6" s="216"/>
      <c r="K6" s="216" t="s">
        <v>143</v>
      </c>
      <c r="L6" s="798">
        <f>G7-2</f>
        <v>2015</v>
      </c>
      <c r="M6" s="799"/>
      <c r="N6" s="799"/>
      <c r="O6" s="800"/>
      <c r="P6" s="798">
        <f>L6+1</f>
        <v>2016</v>
      </c>
      <c r="Q6" s="799"/>
      <c r="R6" s="799"/>
      <c r="S6" s="800"/>
      <c r="T6" s="798">
        <f>P6+1</f>
        <v>2017</v>
      </c>
      <c r="U6" s="799"/>
      <c r="V6" s="799"/>
      <c r="W6" s="800"/>
      <c r="X6" s="798">
        <f>T6+1</f>
        <v>2018</v>
      </c>
      <c r="Y6" s="799"/>
      <c r="Z6" s="799"/>
      <c r="AA6" s="800"/>
      <c r="AB6" s="798">
        <f>X6+1</f>
        <v>2019</v>
      </c>
      <c r="AC6" s="799"/>
      <c r="AD6" s="799"/>
      <c r="AE6" s="800"/>
      <c r="AF6" s="798">
        <f>AB6+1</f>
        <v>2020</v>
      </c>
      <c r="AG6" s="799"/>
      <c r="AH6" s="799"/>
      <c r="AI6" s="800"/>
      <c r="AJ6" s="798">
        <f>AF6+1</f>
        <v>2021</v>
      </c>
      <c r="AK6" s="799"/>
      <c r="AL6" s="799"/>
      <c r="AM6" s="800"/>
      <c r="AN6" s="798">
        <f>AJ6+1</f>
        <v>2022</v>
      </c>
      <c r="AO6" s="799"/>
      <c r="AP6" s="799"/>
      <c r="AQ6" s="800"/>
      <c r="AR6" s="798">
        <f>AN6+1</f>
        <v>2023</v>
      </c>
      <c r="AS6" s="799"/>
      <c r="AT6" s="799"/>
      <c r="AU6" s="800"/>
      <c r="AV6" s="798">
        <f>AR6+1</f>
        <v>2024</v>
      </c>
      <c r="AW6" s="799"/>
      <c r="AX6" s="799"/>
      <c r="AY6" s="800"/>
      <c r="AZ6" s="798">
        <f>AV6+1</f>
        <v>2025</v>
      </c>
      <c r="BA6" s="799"/>
      <c r="BB6" s="799"/>
      <c r="BC6" s="800"/>
      <c r="BD6" s="798">
        <f>AZ6+1</f>
        <v>2026</v>
      </c>
      <c r="BE6" s="799"/>
      <c r="BF6" s="799"/>
      <c r="BG6" s="800"/>
      <c r="BH6" s="798">
        <f>BD6+1</f>
        <v>2027</v>
      </c>
      <c r="BI6" s="799"/>
      <c r="BJ6" s="799"/>
      <c r="BK6" s="800"/>
      <c r="BL6" s="62"/>
      <c r="BM6" s="925"/>
      <c r="BN6" s="155"/>
      <c r="BO6" s="155"/>
    </row>
    <row r="7" spans="1:67" s="210" customFormat="1" ht="14.25" customHeight="1">
      <c r="A7" s="62"/>
      <c r="B7" s="62"/>
      <c r="C7" s="833" t="s">
        <v>144</v>
      </c>
      <c r="D7" s="834"/>
      <c r="E7" s="235">
        <v>13</v>
      </c>
      <c r="F7" s="236">
        <v>10</v>
      </c>
      <c r="G7" s="215">
        <v>2017</v>
      </c>
      <c r="H7" s="214" t="s">
        <v>49</v>
      </c>
      <c r="I7" s="213"/>
      <c r="J7" s="213"/>
      <c r="K7" s="212" t="s">
        <v>145</v>
      </c>
      <c r="L7" s="835">
        <f>G7-AB4-2</f>
        <v>14</v>
      </c>
      <c r="M7" s="812"/>
      <c r="N7" s="812"/>
      <c r="O7" s="813"/>
      <c r="P7" s="812">
        <f>L7+1</f>
        <v>15</v>
      </c>
      <c r="Q7" s="812"/>
      <c r="R7" s="812"/>
      <c r="S7" s="813"/>
      <c r="T7" s="812">
        <f>P7+1</f>
        <v>16</v>
      </c>
      <c r="U7" s="812"/>
      <c r="V7" s="812"/>
      <c r="W7" s="813"/>
      <c r="X7" s="812">
        <f>T7+1</f>
        <v>17</v>
      </c>
      <c r="Y7" s="812"/>
      <c r="Z7" s="812"/>
      <c r="AA7" s="813"/>
      <c r="AB7" s="812">
        <f>X7+1</f>
        <v>18</v>
      </c>
      <c r="AC7" s="812"/>
      <c r="AD7" s="812"/>
      <c r="AE7" s="813"/>
      <c r="AF7" s="812">
        <f>AB7+1</f>
        <v>19</v>
      </c>
      <c r="AG7" s="812"/>
      <c r="AH7" s="812"/>
      <c r="AI7" s="813"/>
      <c r="AJ7" s="812">
        <f>AF7+1</f>
        <v>20</v>
      </c>
      <c r="AK7" s="812"/>
      <c r="AL7" s="812"/>
      <c r="AM7" s="813"/>
      <c r="AN7" s="812">
        <f>AJ7+1</f>
        <v>21</v>
      </c>
      <c r="AO7" s="812"/>
      <c r="AP7" s="812"/>
      <c r="AQ7" s="813"/>
      <c r="AR7" s="812">
        <f>AN7+1</f>
        <v>22</v>
      </c>
      <c r="AS7" s="812"/>
      <c r="AT7" s="812"/>
      <c r="AU7" s="813"/>
      <c r="AV7" s="812">
        <f>AR7+1</f>
        <v>23</v>
      </c>
      <c r="AW7" s="812"/>
      <c r="AX7" s="812"/>
      <c r="AY7" s="813"/>
      <c r="AZ7" s="812">
        <f>AV7+1</f>
        <v>24</v>
      </c>
      <c r="BA7" s="812"/>
      <c r="BB7" s="812"/>
      <c r="BC7" s="813"/>
      <c r="BD7" s="812">
        <f>AZ7+1</f>
        <v>25</v>
      </c>
      <c r="BE7" s="812"/>
      <c r="BF7" s="812"/>
      <c r="BG7" s="813"/>
      <c r="BH7" s="812">
        <f>BD7+1</f>
        <v>26</v>
      </c>
      <c r="BI7" s="812"/>
      <c r="BJ7" s="812"/>
      <c r="BK7" s="813"/>
      <c r="BL7" s="62"/>
      <c r="BM7" s="925"/>
      <c r="BN7" s="211"/>
      <c r="BO7" s="211"/>
    </row>
    <row r="8" spans="1:67" ht="2.25" customHeight="1">
      <c r="A8" s="62"/>
      <c r="B8" s="62"/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97"/>
      <c r="T8" s="797"/>
      <c r="U8" s="797"/>
      <c r="V8" s="797"/>
      <c r="W8" s="797"/>
      <c r="X8" s="797"/>
      <c r="Y8" s="797"/>
      <c r="Z8" s="797"/>
      <c r="AA8" s="797"/>
      <c r="AB8" s="797"/>
      <c r="AC8" s="797"/>
      <c r="AD8" s="797"/>
      <c r="AE8" s="797"/>
      <c r="AF8" s="797"/>
      <c r="AG8" s="797"/>
      <c r="AH8" s="797"/>
      <c r="AI8" s="797"/>
      <c r="AJ8" s="797"/>
      <c r="AK8" s="797"/>
      <c r="AL8" s="797"/>
      <c r="AM8" s="797"/>
      <c r="AN8" s="797"/>
      <c r="AO8" s="797"/>
      <c r="AP8" s="797"/>
      <c r="AQ8" s="797"/>
      <c r="AR8" s="797"/>
      <c r="AS8" s="797"/>
      <c r="AT8" s="797"/>
      <c r="AU8" s="797"/>
      <c r="AV8" s="797"/>
      <c r="AW8" s="797"/>
      <c r="AX8" s="797"/>
      <c r="AY8" s="797"/>
      <c r="AZ8" s="797"/>
      <c r="BA8" s="797"/>
      <c r="BB8" s="797"/>
      <c r="BC8" s="797"/>
      <c r="BD8" s="797"/>
      <c r="BE8" s="797"/>
      <c r="BF8" s="797"/>
      <c r="BG8" s="797"/>
      <c r="BH8" s="797"/>
      <c r="BI8" s="797"/>
      <c r="BJ8" s="797"/>
      <c r="BK8" s="797"/>
      <c r="BL8" s="62"/>
      <c r="BM8" s="925"/>
      <c r="BN8" s="155"/>
      <c r="BO8" s="155"/>
    </row>
    <row r="9" spans="1:67" ht="5.25" customHeight="1">
      <c r="A9" s="62"/>
      <c r="B9" s="62"/>
      <c r="C9" s="829"/>
      <c r="D9" s="830"/>
      <c r="E9" s="830"/>
      <c r="F9" s="830"/>
      <c r="G9" s="830"/>
      <c r="H9" s="830"/>
      <c r="I9" s="830"/>
      <c r="J9" s="830"/>
      <c r="K9" s="831"/>
      <c r="L9" s="209"/>
      <c r="M9" s="208"/>
      <c r="N9" s="208"/>
      <c r="O9" s="207"/>
      <c r="P9" s="209"/>
      <c r="Q9" s="208"/>
      <c r="R9" s="208"/>
      <c r="S9" s="207"/>
      <c r="T9" s="209"/>
      <c r="U9" s="208"/>
      <c r="V9" s="208"/>
      <c r="W9" s="207"/>
      <c r="X9" s="209"/>
      <c r="Y9" s="208"/>
      <c r="Z9" s="208"/>
      <c r="AA9" s="207"/>
      <c r="AB9" s="209"/>
      <c r="AC9" s="208"/>
      <c r="AD9" s="208"/>
      <c r="AE9" s="207"/>
      <c r="AF9" s="209"/>
      <c r="AG9" s="208"/>
      <c r="AH9" s="208"/>
      <c r="AI9" s="207"/>
      <c r="AJ9" s="209"/>
      <c r="AK9" s="208"/>
      <c r="AL9" s="208"/>
      <c r="AM9" s="207"/>
      <c r="AN9" s="209"/>
      <c r="AO9" s="208"/>
      <c r="AP9" s="208"/>
      <c r="AQ9" s="207"/>
      <c r="AR9" s="209"/>
      <c r="AS9" s="208"/>
      <c r="AT9" s="208"/>
      <c r="AU9" s="207"/>
      <c r="AV9" s="209"/>
      <c r="AW9" s="208"/>
      <c r="AX9" s="208"/>
      <c r="AY9" s="207"/>
      <c r="AZ9" s="209"/>
      <c r="BA9" s="208"/>
      <c r="BB9" s="208"/>
      <c r="BC9" s="207"/>
      <c r="BD9" s="209"/>
      <c r="BE9" s="208"/>
      <c r="BF9" s="208"/>
      <c r="BG9" s="207"/>
      <c r="BH9" s="209"/>
      <c r="BI9" s="208"/>
      <c r="BJ9" s="208"/>
      <c r="BK9" s="207"/>
      <c r="BL9" s="62"/>
      <c r="BM9" s="925"/>
      <c r="BN9" s="155"/>
      <c r="BO9" s="155"/>
    </row>
    <row r="10" spans="1:67" ht="12.75" customHeight="1">
      <c r="A10" s="62"/>
      <c r="B10" s="62"/>
      <c r="C10" s="820" t="s">
        <v>146</v>
      </c>
      <c r="D10" s="821"/>
      <c r="E10" s="821"/>
      <c r="F10" s="821"/>
      <c r="G10" s="821"/>
      <c r="H10" s="821"/>
      <c r="I10" s="821"/>
      <c r="J10" s="821"/>
      <c r="K10" s="822"/>
      <c r="L10" s="84"/>
      <c r="M10" s="200"/>
      <c r="N10" s="200"/>
      <c r="O10" s="200"/>
      <c r="P10" s="458" t="s">
        <v>147</v>
      </c>
      <c r="Q10" s="832"/>
      <c r="R10" s="832"/>
      <c r="S10" s="832"/>
      <c r="T10" s="832"/>
      <c r="U10" s="832"/>
      <c r="V10" s="832"/>
      <c r="W10" s="460"/>
      <c r="X10" s="458" t="s">
        <v>148</v>
      </c>
      <c r="Y10" s="832"/>
      <c r="Z10" s="832"/>
      <c r="AA10" s="832"/>
      <c r="AB10" s="832"/>
      <c r="AC10" s="832"/>
      <c r="AD10" s="832"/>
      <c r="AE10" s="832"/>
      <c r="AF10" s="832"/>
      <c r="AG10" s="832"/>
      <c r="AH10" s="832"/>
      <c r="AI10" s="832"/>
      <c r="AJ10" s="832"/>
      <c r="AK10" s="832"/>
      <c r="AL10" s="832"/>
      <c r="AM10" s="832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62"/>
      <c r="BM10" s="925"/>
      <c r="BN10" s="206"/>
      <c r="BO10" s="155"/>
    </row>
    <row r="11" spans="1:67" s="157" customFormat="1" ht="12.75" customHeight="1">
      <c r="A11" s="62"/>
      <c r="B11" s="62"/>
      <c r="C11" s="820"/>
      <c r="D11" s="821"/>
      <c r="E11" s="821"/>
      <c r="F11" s="821"/>
      <c r="G11" s="821"/>
      <c r="H11" s="821"/>
      <c r="I11" s="821"/>
      <c r="J11" s="821"/>
      <c r="K11" s="822"/>
      <c r="L11" s="84"/>
      <c r="M11" s="200"/>
      <c r="N11" s="200"/>
      <c r="O11" s="200"/>
      <c r="P11" s="458"/>
      <c r="Q11" s="832"/>
      <c r="R11" s="832"/>
      <c r="S11" s="832"/>
      <c r="T11" s="832"/>
      <c r="U11" s="832"/>
      <c r="V11" s="832"/>
      <c r="W11" s="460"/>
      <c r="X11" s="458"/>
      <c r="Y11" s="832"/>
      <c r="Z11" s="832"/>
      <c r="AA11" s="832"/>
      <c r="AB11" s="832"/>
      <c r="AC11" s="832"/>
      <c r="AD11" s="832"/>
      <c r="AE11" s="832"/>
      <c r="AF11" s="832"/>
      <c r="AG11" s="832"/>
      <c r="AH11" s="832"/>
      <c r="AI11" s="832"/>
      <c r="AJ11" s="832"/>
      <c r="AK11" s="832"/>
      <c r="AL11" s="832"/>
      <c r="AM11" s="832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62"/>
      <c r="BM11" s="925"/>
      <c r="BN11" s="205"/>
      <c r="BO11" s="204"/>
    </row>
    <row r="12" spans="1:67" ht="5.25" customHeight="1">
      <c r="A12" s="62"/>
      <c r="B12" s="62"/>
      <c r="C12" s="814"/>
      <c r="D12" s="815"/>
      <c r="E12" s="815"/>
      <c r="F12" s="815"/>
      <c r="G12" s="815"/>
      <c r="H12" s="815"/>
      <c r="I12" s="815"/>
      <c r="J12" s="815"/>
      <c r="K12" s="816"/>
      <c r="L12" s="203"/>
      <c r="M12" s="202"/>
      <c r="N12" s="202"/>
      <c r="O12" s="201"/>
      <c r="P12" s="203"/>
      <c r="Q12" s="202"/>
      <c r="R12" s="202"/>
      <c r="S12" s="201"/>
      <c r="T12" s="203"/>
      <c r="U12" s="202"/>
      <c r="V12" s="202"/>
      <c r="W12" s="201"/>
      <c r="X12" s="203"/>
      <c r="Y12" s="202"/>
      <c r="Z12" s="202"/>
      <c r="AA12" s="201"/>
      <c r="AB12" s="203"/>
      <c r="AC12" s="202"/>
      <c r="AD12" s="202"/>
      <c r="AE12" s="201"/>
      <c r="AF12" s="203"/>
      <c r="AG12" s="202"/>
      <c r="AH12" s="202"/>
      <c r="AI12" s="201"/>
      <c r="AJ12" s="203"/>
      <c r="AK12" s="202"/>
      <c r="AL12" s="202"/>
      <c r="AM12" s="201"/>
      <c r="AN12" s="203"/>
      <c r="AO12" s="202"/>
      <c r="AP12" s="202"/>
      <c r="AQ12" s="201"/>
      <c r="AR12" s="203"/>
      <c r="AS12" s="202"/>
      <c r="AT12" s="202"/>
      <c r="AU12" s="201"/>
      <c r="AV12" s="203"/>
      <c r="AW12" s="202"/>
      <c r="AX12" s="202"/>
      <c r="AY12" s="201"/>
      <c r="AZ12" s="203"/>
      <c r="BA12" s="202"/>
      <c r="BB12" s="202"/>
      <c r="BC12" s="201"/>
      <c r="BD12" s="203"/>
      <c r="BE12" s="202"/>
      <c r="BF12" s="202"/>
      <c r="BG12" s="201"/>
      <c r="BH12" s="203"/>
      <c r="BI12" s="202"/>
      <c r="BJ12" s="202"/>
      <c r="BK12" s="201"/>
      <c r="BL12" s="62"/>
      <c r="BM12" s="925"/>
    </row>
    <row r="13" spans="1:67" ht="5.25" customHeight="1">
      <c r="A13" s="62"/>
      <c r="B13" s="62"/>
      <c r="C13" s="817" t="s">
        <v>149</v>
      </c>
      <c r="D13" s="818"/>
      <c r="E13" s="818"/>
      <c r="F13" s="818"/>
      <c r="G13" s="818"/>
      <c r="H13" s="818"/>
      <c r="I13" s="818"/>
      <c r="J13" s="818"/>
      <c r="K13" s="819"/>
      <c r="L13" s="826"/>
      <c r="M13" s="827"/>
      <c r="N13" s="827"/>
      <c r="O13" s="828"/>
      <c r="P13" s="826"/>
      <c r="Q13" s="827"/>
      <c r="R13" s="827"/>
      <c r="S13" s="828"/>
      <c r="T13" s="826"/>
      <c r="U13" s="827"/>
      <c r="V13" s="827"/>
      <c r="W13" s="828"/>
      <c r="X13" s="826"/>
      <c r="Y13" s="827"/>
      <c r="Z13" s="827"/>
      <c r="AA13" s="828"/>
      <c r="AB13" s="826"/>
      <c r="AC13" s="827"/>
      <c r="AD13" s="827"/>
      <c r="AE13" s="828"/>
      <c r="AF13" s="826"/>
      <c r="AG13" s="827"/>
      <c r="AH13" s="827"/>
      <c r="AI13" s="828"/>
      <c r="AJ13" s="826"/>
      <c r="AK13" s="827"/>
      <c r="AL13" s="827"/>
      <c r="AM13" s="828"/>
      <c r="AN13" s="826"/>
      <c r="AO13" s="827"/>
      <c r="AP13" s="827"/>
      <c r="AQ13" s="828"/>
      <c r="AR13" s="826"/>
      <c r="AS13" s="827"/>
      <c r="AT13" s="827"/>
      <c r="AU13" s="828"/>
      <c r="AV13" s="826"/>
      <c r="AW13" s="827"/>
      <c r="AX13" s="827"/>
      <c r="AY13" s="828"/>
      <c r="AZ13" s="826"/>
      <c r="BA13" s="827"/>
      <c r="BB13" s="827"/>
      <c r="BC13" s="828"/>
      <c r="BD13" s="826"/>
      <c r="BE13" s="827"/>
      <c r="BF13" s="827"/>
      <c r="BG13" s="828"/>
      <c r="BH13" s="826"/>
      <c r="BI13" s="827"/>
      <c r="BJ13" s="827"/>
      <c r="BK13" s="828"/>
      <c r="BL13" s="62"/>
      <c r="BM13" s="925"/>
    </row>
    <row r="14" spans="1:67" ht="12.75" customHeight="1">
      <c r="A14" s="62"/>
      <c r="B14" s="62"/>
      <c r="C14" s="820"/>
      <c r="D14" s="821"/>
      <c r="E14" s="821"/>
      <c r="F14" s="821"/>
      <c r="G14" s="821"/>
      <c r="H14" s="821"/>
      <c r="I14" s="821"/>
      <c r="J14" s="821"/>
      <c r="K14" s="822"/>
      <c r="L14" s="84"/>
      <c r="M14" s="200"/>
      <c r="N14" s="200"/>
      <c r="O14" s="200"/>
      <c r="P14" s="84"/>
      <c r="Q14" s="200"/>
      <c r="R14" s="200"/>
      <c r="S14" s="200"/>
      <c r="T14" s="84"/>
      <c r="U14" s="200"/>
      <c r="V14" s="200"/>
      <c r="W14" s="200"/>
      <c r="X14"/>
      <c r="Y14"/>
      <c r="Z14"/>
      <c r="AA14"/>
      <c r="AB14"/>
      <c r="AC14"/>
      <c r="AD14"/>
      <c r="AE14"/>
      <c r="AF14"/>
      <c r="AG14"/>
      <c r="AH14"/>
      <c r="AI14"/>
      <c r="AJ14" s="84"/>
      <c r="AK14" s="200"/>
      <c r="AL14" s="200"/>
      <c r="AM14" s="200"/>
      <c r="AN14" s="458" t="s">
        <v>150</v>
      </c>
      <c r="AO14" s="832"/>
      <c r="AP14" s="832"/>
      <c r="AQ14" s="832"/>
      <c r="AR14" s="832"/>
      <c r="AS14" s="832"/>
      <c r="AT14" s="832"/>
      <c r="AU14" s="832"/>
      <c r="AV14" s="832"/>
      <c r="AW14" s="832"/>
      <c r="AX14" s="832"/>
      <c r="AY14" s="832"/>
      <c r="AZ14" s="832"/>
      <c r="BA14" s="832"/>
      <c r="BB14" s="832"/>
      <c r="BC14" s="832"/>
      <c r="BD14" s="84"/>
      <c r="BE14" s="200"/>
      <c r="BF14" s="200"/>
      <c r="BG14" s="200"/>
      <c r="BH14" s="84"/>
      <c r="BI14" s="200"/>
      <c r="BJ14" s="200"/>
      <c r="BK14" s="86"/>
      <c r="BL14" s="62"/>
      <c r="BM14" s="925"/>
      <c r="BN14" s="154"/>
    </row>
    <row r="15" spans="1:67" ht="12.75" customHeight="1">
      <c r="A15" s="62"/>
      <c r="B15" s="62"/>
      <c r="C15" s="820"/>
      <c r="D15" s="821"/>
      <c r="E15" s="821"/>
      <c r="F15" s="821"/>
      <c r="G15" s="821"/>
      <c r="H15" s="821"/>
      <c r="I15" s="821"/>
      <c r="J15" s="821"/>
      <c r="K15" s="822"/>
      <c r="L15" s="84"/>
      <c r="M15" s="200"/>
      <c r="N15" s="200"/>
      <c r="O15" s="200"/>
      <c r="P15" s="84"/>
      <c r="Q15" s="200"/>
      <c r="R15" s="200"/>
      <c r="S15" s="200"/>
      <c r="T15" s="84"/>
      <c r="U15" s="200"/>
      <c r="V15" s="200"/>
      <c r="W15" s="200"/>
      <c r="X15"/>
      <c r="Y15"/>
      <c r="Z15"/>
      <c r="AA15"/>
      <c r="AB15"/>
      <c r="AC15"/>
      <c r="AD15"/>
      <c r="AE15"/>
      <c r="AF15"/>
      <c r="AG15"/>
      <c r="AH15"/>
      <c r="AI15"/>
      <c r="AJ15" s="84"/>
      <c r="AK15" s="200"/>
      <c r="AL15" s="200"/>
      <c r="AM15" s="200"/>
      <c r="AN15" s="458"/>
      <c r="AO15" s="832"/>
      <c r="AP15" s="832"/>
      <c r="AQ15" s="832"/>
      <c r="AR15" s="832"/>
      <c r="AS15" s="832"/>
      <c r="AT15" s="832"/>
      <c r="AU15" s="832"/>
      <c r="AV15" s="832"/>
      <c r="AW15" s="832"/>
      <c r="AX15" s="832"/>
      <c r="AY15" s="832"/>
      <c r="AZ15" s="832"/>
      <c r="BA15" s="832"/>
      <c r="BB15" s="832"/>
      <c r="BC15" s="832"/>
      <c r="BD15" s="84"/>
      <c r="BE15" s="200"/>
      <c r="BF15" s="200"/>
      <c r="BG15" s="200"/>
      <c r="BH15" s="84"/>
      <c r="BI15" s="200"/>
      <c r="BJ15" s="200"/>
      <c r="BK15" s="86"/>
      <c r="BL15" s="62"/>
      <c r="BM15" s="925"/>
      <c r="BN15" s="154"/>
    </row>
    <row r="16" spans="1:67" ht="5.25" customHeight="1">
      <c r="A16" s="62"/>
      <c r="B16" s="62"/>
      <c r="C16" s="823"/>
      <c r="D16" s="824"/>
      <c r="E16" s="824"/>
      <c r="F16" s="824"/>
      <c r="G16" s="824"/>
      <c r="H16" s="824"/>
      <c r="I16" s="824"/>
      <c r="J16" s="824"/>
      <c r="K16" s="825"/>
      <c r="L16" s="836"/>
      <c r="M16" s="837"/>
      <c r="N16" s="837"/>
      <c r="O16" s="838"/>
      <c r="P16" s="836"/>
      <c r="Q16" s="837"/>
      <c r="R16" s="837"/>
      <c r="S16" s="838"/>
      <c r="T16" s="836"/>
      <c r="U16" s="837"/>
      <c r="V16" s="837"/>
      <c r="W16" s="838"/>
      <c r="X16" s="836"/>
      <c r="Y16" s="837"/>
      <c r="Z16" s="837"/>
      <c r="AA16" s="838"/>
      <c r="AB16" s="836"/>
      <c r="AC16" s="837"/>
      <c r="AD16" s="837"/>
      <c r="AE16" s="838"/>
      <c r="AF16" s="836"/>
      <c r="AG16" s="837"/>
      <c r="AH16" s="837"/>
      <c r="AI16" s="838"/>
      <c r="AJ16" s="836"/>
      <c r="AK16" s="837"/>
      <c r="AL16" s="837"/>
      <c r="AM16" s="838"/>
      <c r="AN16" s="836"/>
      <c r="AO16" s="837"/>
      <c r="AP16" s="837"/>
      <c r="AQ16" s="838"/>
      <c r="AR16" s="836"/>
      <c r="AS16" s="837"/>
      <c r="AT16" s="837"/>
      <c r="AU16" s="838"/>
      <c r="AV16" s="836"/>
      <c r="AW16" s="837"/>
      <c r="AX16" s="837"/>
      <c r="AY16" s="838"/>
      <c r="AZ16" s="836"/>
      <c r="BA16" s="837"/>
      <c r="BB16" s="837"/>
      <c r="BC16" s="838"/>
      <c r="BD16" s="836"/>
      <c r="BE16" s="837"/>
      <c r="BF16" s="837"/>
      <c r="BG16" s="838"/>
      <c r="BH16" s="836"/>
      <c r="BI16" s="837"/>
      <c r="BJ16" s="837"/>
      <c r="BK16" s="838"/>
      <c r="BL16" s="62"/>
      <c r="BM16" s="925"/>
    </row>
    <row r="17" spans="1:67" ht="2.25" customHeight="1">
      <c r="A17" s="62"/>
      <c r="B17" s="62"/>
      <c r="C17" s="797"/>
      <c r="D17" s="797"/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797"/>
      <c r="AE17" s="797"/>
      <c r="AF17" s="797"/>
      <c r="AG17" s="797"/>
      <c r="AH17" s="797"/>
      <c r="AI17" s="797"/>
      <c r="AJ17" s="797"/>
      <c r="AK17" s="797"/>
      <c r="AL17" s="797"/>
      <c r="AM17" s="797"/>
      <c r="AN17" s="797"/>
      <c r="AO17" s="797"/>
      <c r="AP17" s="797"/>
      <c r="AQ17" s="797"/>
      <c r="AR17" s="797"/>
      <c r="AS17" s="797"/>
      <c r="AT17" s="797"/>
      <c r="AU17" s="797"/>
      <c r="AV17" s="797"/>
      <c r="AW17" s="797"/>
      <c r="AX17" s="797"/>
      <c r="AY17" s="797"/>
      <c r="AZ17" s="797"/>
      <c r="BA17" s="797"/>
      <c r="BB17" s="797"/>
      <c r="BC17" s="797"/>
      <c r="BD17" s="797"/>
      <c r="BE17" s="797"/>
      <c r="BF17" s="797"/>
      <c r="BG17" s="797"/>
      <c r="BH17" s="797"/>
      <c r="BI17" s="797"/>
      <c r="BJ17" s="797"/>
      <c r="BK17" s="797"/>
      <c r="BL17" s="62"/>
      <c r="BM17" s="925"/>
      <c r="BN17" s="155"/>
      <c r="BO17" s="155"/>
    </row>
    <row r="18" spans="1:67" s="59" customFormat="1" ht="14.25" customHeight="1">
      <c r="A18" s="62"/>
      <c r="B18" s="62"/>
      <c r="C18" s="839" t="s">
        <v>151</v>
      </c>
      <c r="D18" s="842" t="s">
        <v>152</v>
      </c>
      <c r="E18" s="843"/>
      <c r="F18" s="843"/>
      <c r="G18" s="843"/>
      <c r="H18" s="843"/>
      <c r="I18" s="843"/>
      <c r="J18" s="843"/>
      <c r="K18" s="844"/>
      <c r="L18" s="845" t="str">
        <f>IF(L7&gt;22,"Aktive",IF(L7&gt;19,"U 23",IF(L7&gt;17,"U 20",IF(L7&gt;15,"U 18",IF(L7&gt;13,"U 16","U14")))))</f>
        <v>U 16</v>
      </c>
      <c r="M18" s="846"/>
      <c r="N18" s="846"/>
      <c r="O18" s="847"/>
      <c r="P18" s="845" t="str">
        <f>IF(P7&gt;22,"Aktive",IF(P7&gt;19,"U 23",IF(P7&gt;17,"U 20",IF(P7&gt;15,"U 18",IF(P7&gt;13,"U 16","U14")))))</f>
        <v>U 16</v>
      </c>
      <c r="Q18" s="846"/>
      <c r="R18" s="846"/>
      <c r="S18" s="847"/>
      <c r="T18" s="845" t="str">
        <f>IF(T7&gt;22,"Aktive",IF(T7&gt;19,"U 23",IF(T7&gt;17,"U 20",IF(T7&gt;15,"U 18",IF(T7&gt;13,"U 16","U14")))))</f>
        <v>U 18</v>
      </c>
      <c r="U18" s="846"/>
      <c r="V18" s="846"/>
      <c r="W18" s="847"/>
      <c r="X18" s="845" t="str">
        <f>IF(X7&gt;22,"Aktive",IF(X7&gt;19,"U 23",IF(X7&gt;17,"U 20",IF(X7&gt;15,"U 18",IF(X7&gt;13,"U 16","U14")))))</f>
        <v>U 18</v>
      </c>
      <c r="Y18" s="846"/>
      <c r="Z18" s="846"/>
      <c r="AA18" s="847"/>
      <c r="AB18" s="845" t="str">
        <f>IF(AB7&gt;22,"Aktive",IF(AB7&gt;19,"U 23",IF(AB7&gt;17,"U 20",IF(AB7&gt;15,"U 18",IF(AB7&gt;13,"U 16","U14")))))</f>
        <v>U 20</v>
      </c>
      <c r="AC18" s="846"/>
      <c r="AD18" s="846"/>
      <c r="AE18" s="847"/>
      <c r="AF18" s="845" t="str">
        <f>IF(AF7&gt;22,"Aktive",IF(AF7&gt;19,"U 23",IF(AF7&gt;17,"U 20",IF(AF7&gt;15,"U 18",IF(AF7&gt;13,"U 16","U14")))))</f>
        <v>U 20</v>
      </c>
      <c r="AG18" s="846"/>
      <c r="AH18" s="846"/>
      <c r="AI18" s="847"/>
      <c r="AJ18" s="845" t="str">
        <f>IF(AJ7&gt;22,"Aktive",IF(AJ7&gt;19,"U 23",IF(AJ7&gt;17,"U 20",IF(AJ7&gt;15,"U 18",IF(AJ7&gt;13,"U 16","U14")))))</f>
        <v>U 23</v>
      </c>
      <c r="AK18" s="846"/>
      <c r="AL18" s="846"/>
      <c r="AM18" s="847"/>
      <c r="AN18" s="845" t="str">
        <f>IF(AN7&gt;22,"Aktive",IF(AN7&gt;19,"U 23",IF(AN7&gt;17,"U 20",IF(AN7&gt;15,"U 18",IF(AN7&gt;13,"U 16","U14")))))</f>
        <v>U 23</v>
      </c>
      <c r="AO18" s="846"/>
      <c r="AP18" s="846"/>
      <c r="AQ18" s="847"/>
      <c r="AR18" s="845" t="str">
        <f>IF(AR7&gt;22,"Aktive",IF(AR7&gt;19,"U 23",IF(AR7&gt;17,"U 20",IF(AR7&gt;15,"U 18",IF(AR7&gt;13,"U 16","U14")))))</f>
        <v>U 23</v>
      </c>
      <c r="AS18" s="846"/>
      <c r="AT18" s="846"/>
      <c r="AU18" s="847"/>
      <c r="AV18" s="845" t="str">
        <f>AZ18</f>
        <v>Aktive</v>
      </c>
      <c r="AW18" s="846"/>
      <c r="AX18" s="846"/>
      <c r="AY18" s="847"/>
      <c r="AZ18" s="845" t="str">
        <f>IF(AZ7&gt;22,"Aktive",IF(AZ7&gt;19,"U 23",IF(AZ7&gt;17,"U 20",IF(AZ7&gt;15,"U 18",IF(AZ7&gt;13,"U 16","U14")))))</f>
        <v>Aktive</v>
      </c>
      <c r="BA18" s="846"/>
      <c r="BB18" s="846"/>
      <c r="BC18" s="847"/>
      <c r="BD18" s="845" t="str">
        <f>IF(BD7&gt;22,"Aktive",IF(BD7&gt;19,"U 23",IF(BD7&gt;17,"U 20",IF(BD7&gt;15,"U 18",IF(BD7&gt;13,"U 16","U14")))))</f>
        <v>Aktive</v>
      </c>
      <c r="BE18" s="846"/>
      <c r="BF18" s="846"/>
      <c r="BG18" s="847"/>
      <c r="BH18" s="845" t="str">
        <f>IF(BH7&gt;22,"Aktive",IF(BH7&gt;19,"U 23",IF(BH7&gt;17,"U 20",IF(BH7&gt;15,"U 18",IF(BH7&gt;13,"U 16","U14")))))</f>
        <v>Aktive</v>
      </c>
      <c r="BI18" s="846"/>
      <c r="BJ18" s="846"/>
      <c r="BK18" s="847"/>
      <c r="BL18" s="62"/>
      <c r="BM18" s="925"/>
      <c r="BN18" s="166"/>
    </row>
    <row r="19" spans="1:67" s="59" customFormat="1" ht="13.5" customHeight="1">
      <c r="A19" s="62"/>
      <c r="B19" s="62"/>
      <c r="C19" s="840"/>
      <c r="D19" s="848" t="s">
        <v>153</v>
      </c>
      <c r="E19" s="849"/>
      <c r="F19" s="849"/>
      <c r="G19" s="849"/>
      <c r="H19" s="850"/>
      <c r="I19" s="851" t="s">
        <v>154</v>
      </c>
      <c r="J19" s="852"/>
      <c r="K19" s="199" t="s">
        <v>155</v>
      </c>
      <c r="L19" s="364" t="s">
        <v>71</v>
      </c>
      <c r="M19" s="470"/>
      <c r="N19" s="365" t="s">
        <v>72</v>
      </c>
      <c r="O19" s="410"/>
      <c r="P19" s="364" t="s">
        <v>61</v>
      </c>
      <c r="Q19" s="470"/>
      <c r="R19" s="365" t="s">
        <v>60</v>
      </c>
      <c r="S19" s="410"/>
      <c r="T19" s="417" t="s">
        <v>62</v>
      </c>
      <c r="U19" s="418"/>
      <c r="V19" s="365" t="s">
        <v>63</v>
      </c>
      <c r="W19" s="410"/>
      <c r="X19" s="364">
        <v>6</v>
      </c>
      <c r="Y19" s="470"/>
      <c r="Z19" s="365" t="s">
        <v>64</v>
      </c>
      <c r="AA19" s="410"/>
      <c r="AB19" s="364">
        <v>6</v>
      </c>
      <c r="AC19" s="470"/>
      <c r="AD19" s="365" t="s">
        <v>65</v>
      </c>
      <c r="AE19" s="410"/>
      <c r="AF19" s="364">
        <v>6</v>
      </c>
      <c r="AG19" s="470"/>
      <c r="AH19" s="365">
        <v>15</v>
      </c>
      <c r="AI19" s="410"/>
      <c r="AJ19" s="417">
        <v>7</v>
      </c>
      <c r="AK19" s="418"/>
      <c r="AL19" s="365">
        <v>17</v>
      </c>
      <c r="AM19" s="410"/>
      <c r="AN19" s="364">
        <v>7</v>
      </c>
      <c r="AO19" s="470"/>
      <c r="AP19" s="365">
        <v>17</v>
      </c>
      <c r="AQ19" s="410"/>
      <c r="AR19" s="364">
        <v>7</v>
      </c>
      <c r="AS19" s="470"/>
      <c r="AT19" s="365">
        <v>17</v>
      </c>
      <c r="AU19" s="410"/>
      <c r="AV19" s="501">
        <v>7</v>
      </c>
      <c r="AW19" s="502"/>
      <c r="AX19" s="503">
        <v>17</v>
      </c>
      <c r="AY19" s="504"/>
      <c r="AZ19" s="501">
        <v>7</v>
      </c>
      <c r="BA19" s="502"/>
      <c r="BB19" s="503">
        <v>17</v>
      </c>
      <c r="BC19" s="504"/>
      <c r="BD19" s="501">
        <v>7</v>
      </c>
      <c r="BE19" s="502"/>
      <c r="BF19" s="503">
        <v>17</v>
      </c>
      <c r="BG19" s="504"/>
      <c r="BH19" s="501">
        <v>7</v>
      </c>
      <c r="BI19" s="502"/>
      <c r="BJ19" s="503">
        <v>17</v>
      </c>
      <c r="BK19" s="504"/>
      <c r="BL19" s="62"/>
      <c r="BM19" s="925"/>
      <c r="BN19" s="166"/>
    </row>
    <row r="20" spans="1:67" s="59" customFormat="1" ht="13.5" customHeight="1">
      <c r="A20" s="62"/>
      <c r="B20" s="62"/>
      <c r="C20" s="840"/>
      <c r="D20" s="198" t="s">
        <v>156</v>
      </c>
      <c r="E20" s="197"/>
      <c r="F20" s="197"/>
      <c r="G20" s="197"/>
      <c r="H20" s="197"/>
      <c r="I20" s="196"/>
      <c r="J20" s="196"/>
      <c r="K20" s="195"/>
      <c r="L20" s="364">
        <v>4</v>
      </c>
      <c r="M20" s="408"/>
      <c r="N20" s="409">
        <v>12</v>
      </c>
      <c r="O20" s="410"/>
      <c r="P20" s="364">
        <v>4</v>
      </c>
      <c r="Q20" s="408"/>
      <c r="R20" s="409">
        <v>12</v>
      </c>
      <c r="S20" s="410"/>
      <c r="T20" s="364">
        <v>4</v>
      </c>
      <c r="U20" s="408"/>
      <c r="V20" s="409">
        <v>12</v>
      </c>
      <c r="W20" s="410"/>
      <c r="X20" s="364">
        <v>1</v>
      </c>
      <c r="Y20" s="408"/>
      <c r="Z20" s="409">
        <v>3</v>
      </c>
      <c r="AA20" s="410"/>
      <c r="AB20" s="364">
        <v>1</v>
      </c>
      <c r="AC20" s="408"/>
      <c r="AD20" s="409">
        <v>3</v>
      </c>
      <c r="AE20" s="410"/>
      <c r="AF20" s="364">
        <v>1</v>
      </c>
      <c r="AG20" s="408"/>
      <c r="AH20" s="409">
        <v>3</v>
      </c>
      <c r="AI20" s="410"/>
      <c r="AJ20" s="364">
        <v>1</v>
      </c>
      <c r="AK20" s="408"/>
      <c r="AL20" s="409">
        <v>3</v>
      </c>
      <c r="AM20" s="410"/>
      <c r="AN20" s="364">
        <v>1</v>
      </c>
      <c r="AO20" s="408"/>
      <c r="AP20" s="409">
        <v>3</v>
      </c>
      <c r="AQ20" s="410"/>
      <c r="AR20" s="364">
        <v>1</v>
      </c>
      <c r="AS20" s="408"/>
      <c r="AT20" s="409">
        <v>3</v>
      </c>
      <c r="AU20" s="410"/>
      <c r="AV20" s="540">
        <v>1</v>
      </c>
      <c r="AW20" s="541"/>
      <c r="AX20" s="542">
        <v>3</v>
      </c>
      <c r="AY20" s="543"/>
      <c r="AZ20" s="364">
        <v>1</v>
      </c>
      <c r="BA20" s="408"/>
      <c r="BB20" s="409">
        <v>3</v>
      </c>
      <c r="BC20" s="410"/>
      <c r="BD20" s="364">
        <v>1</v>
      </c>
      <c r="BE20" s="408"/>
      <c r="BF20" s="409">
        <v>3</v>
      </c>
      <c r="BG20" s="410"/>
      <c r="BH20" s="364">
        <v>1</v>
      </c>
      <c r="BI20" s="408"/>
      <c r="BJ20" s="409">
        <v>3</v>
      </c>
      <c r="BK20" s="410"/>
      <c r="BL20" s="62"/>
      <c r="BM20" s="925"/>
      <c r="BN20" s="166"/>
    </row>
    <row r="21" spans="1:67" s="59" customFormat="1" ht="14.25" customHeight="1">
      <c r="A21" s="62"/>
      <c r="B21" s="62"/>
      <c r="C21" s="840"/>
      <c r="D21" s="853" t="s">
        <v>157</v>
      </c>
      <c r="E21" s="854"/>
      <c r="F21" s="854"/>
      <c r="G21" s="854"/>
      <c r="H21" s="854"/>
      <c r="I21" s="854"/>
      <c r="J21" s="854"/>
      <c r="K21" s="855"/>
      <c r="L21" s="471"/>
      <c r="M21" s="472"/>
      <c r="N21" s="472"/>
      <c r="O21" s="473"/>
      <c r="P21" s="361"/>
      <c r="Q21" s="362"/>
      <c r="R21" s="362"/>
      <c r="S21" s="363"/>
      <c r="T21" s="361" t="s">
        <v>69</v>
      </c>
      <c r="U21" s="362"/>
      <c r="V21" s="362"/>
      <c r="W21" s="363"/>
      <c r="X21" s="411" t="s">
        <v>78</v>
      </c>
      <c r="Y21" s="412"/>
      <c r="Z21" s="412"/>
      <c r="AA21" s="413"/>
      <c r="AB21" s="411" t="s">
        <v>78</v>
      </c>
      <c r="AC21" s="412"/>
      <c r="AD21" s="412"/>
      <c r="AE21" s="413"/>
      <c r="AF21" s="411" t="s">
        <v>79</v>
      </c>
      <c r="AG21" s="412"/>
      <c r="AH21" s="412"/>
      <c r="AI21" s="413"/>
      <c r="AJ21" s="411" t="s">
        <v>79</v>
      </c>
      <c r="AK21" s="412"/>
      <c r="AL21" s="412"/>
      <c r="AM21" s="413"/>
      <c r="AN21" s="414" t="s">
        <v>79</v>
      </c>
      <c r="AO21" s="415"/>
      <c r="AP21" s="415"/>
      <c r="AQ21" s="416"/>
      <c r="AR21" s="414" t="s">
        <v>79</v>
      </c>
      <c r="AS21" s="415"/>
      <c r="AT21" s="415"/>
      <c r="AU21" s="416"/>
      <c r="AV21" s="414" t="s">
        <v>79</v>
      </c>
      <c r="AW21" s="415"/>
      <c r="AX21" s="415"/>
      <c r="AY21" s="416"/>
      <c r="AZ21" s="414" t="s">
        <v>79</v>
      </c>
      <c r="BA21" s="415"/>
      <c r="BB21" s="415"/>
      <c r="BC21" s="416"/>
      <c r="BD21" s="414" t="s">
        <v>79</v>
      </c>
      <c r="BE21" s="415"/>
      <c r="BF21" s="415"/>
      <c r="BG21" s="416"/>
      <c r="BH21" s="414" t="s">
        <v>79</v>
      </c>
      <c r="BI21" s="415"/>
      <c r="BJ21" s="415"/>
      <c r="BK21" s="416"/>
      <c r="BL21" s="62"/>
      <c r="BM21" s="925"/>
      <c r="BN21" s="166"/>
    </row>
    <row r="22" spans="1:67" s="192" customFormat="1" ht="14.25" customHeight="1">
      <c r="A22" s="62"/>
      <c r="B22" s="62"/>
      <c r="C22" s="840"/>
      <c r="D22" s="432" t="s">
        <v>158</v>
      </c>
      <c r="E22" s="433"/>
      <c r="F22" s="433"/>
      <c r="G22" s="433"/>
      <c r="H22" s="433"/>
      <c r="I22" s="856" t="s">
        <v>159</v>
      </c>
      <c r="J22" s="857"/>
      <c r="K22" s="194" t="s">
        <v>37</v>
      </c>
      <c r="L22" s="858">
        <f>' Quelldaten i'!$C11</f>
        <v>0</v>
      </c>
      <c r="M22" s="859"/>
      <c r="N22" s="859"/>
      <c r="O22" s="860"/>
      <c r="P22" s="858">
        <f>' Quelldaten i'!$C12</f>
        <v>0</v>
      </c>
      <c r="Q22" s="859"/>
      <c r="R22" s="859"/>
      <c r="S22" s="860"/>
      <c r="T22" s="858">
        <f>' Quelldaten i'!$C13</f>
        <v>3.75</v>
      </c>
      <c r="U22" s="859"/>
      <c r="V22" s="859"/>
      <c r="W22" s="860"/>
      <c r="X22" s="858">
        <f>' Quelldaten i'!$C14</f>
        <v>3.8</v>
      </c>
      <c r="Y22" s="859"/>
      <c r="Z22" s="859"/>
      <c r="AA22" s="860"/>
      <c r="AB22" s="858">
        <f>' Quelldaten i'!$C15</f>
        <v>3.95</v>
      </c>
      <c r="AC22" s="859"/>
      <c r="AD22" s="859"/>
      <c r="AE22" s="860"/>
      <c r="AF22" s="858">
        <f>' Quelldaten i'!$C16</f>
        <v>4</v>
      </c>
      <c r="AG22" s="859"/>
      <c r="AH22" s="859"/>
      <c r="AI22" s="860"/>
      <c r="AJ22" s="858">
        <f>' Quelldaten i'!$C17</f>
        <v>4.05</v>
      </c>
      <c r="AK22" s="859"/>
      <c r="AL22" s="859"/>
      <c r="AM22" s="860"/>
      <c r="AN22" s="858">
        <f>' Quelldaten i'!$C18</f>
        <v>4.0999999999999996</v>
      </c>
      <c r="AO22" s="859"/>
      <c r="AP22" s="859"/>
      <c r="AQ22" s="860"/>
      <c r="AR22" s="858">
        <f>' Quelldaten i'!$C19</f>
        <v>4.1500000000000004</v>
      </c>
      <c r="AS22" s="859"/>
      <c r="AT22" s="859"/>
      <c r="AU22" s="860"/>
      <c r="AV22" s="858">
        <f>' Quelldaten i'!$C20</f>
        <v>4.3</v>
      </c>
      <c r="AW22" s="859"/>
      <c r="AX22" s="859"/>
      <c r="AY22" s="860"/>
      <c r="AZ22" s="858">
        <f>' Quelldaten i'!$C21</f>
        <v>4.3499999999999996</v>
      </c>
      <c r="BA22" s="859"/>
      <c r="BB22" s="859"/>
      <c r="BC22" s="860"/>
      <c r="BD22" s="858">
        <f>' Quelldaten i'!$C22</f>
        <v>4.4000000000000004</v>
      </c>
      <c r="BE22" s="859"/>
      <c r="BF22" s="859"/>
      <c r="BG22" s="860"/>
      <c r="BH22" s="858">
        <f>' Quelldaten i'!$C23</f>
        <v>0</v>
      </c>
      <c r="BI22" s="859"/>
      <c r="BJ22" s="859"/>
      <c r="BK22" s="860"/>
      <c r="BL22" s="62"/>
      <c r="BM22" s="925"/>
      <c r="BN22" s="193"/>
    </row>
    <row r="23" spans="1:67" s="189" customFormat="1" ht="14.25" customHeight="1">
      <c r="A23" s="62"/>
      <c r="B23" s="62"/>
      <c r="C23" s="840"/>
      <c r="D23" s="434"/>
      <c r="E23" s="435"/>
      <c r="F23" s="435"/>
      <c r="G23" s="435"/>
      <c r="H23" s="435"/>
      <c r="I23" s="861" t="s">
        <v>160</v>
      </c>
      <c r="J23" s="862"/>
      <c r="K23" s="191" t="s">
        <v>37</v>
      </c>
      <c r="L23" s="863">
        <f>' Quelldaten i'!$J11</f>
        <v>0</v>
      </c>
      <c r="M23" s="864"/>
      <c r="N23" s="864"/>
      <c r="O23" s="865"/>
      <c r="P23" s="863">
        <f>' Quelldaten i'!$J12</f>
        <v>3.25</v>
      </c>
      <c r="Q23" s="864"/>
      <c r="R23" s="864"/>
      <c r="S23" s="865"/>
      <c r="T23" s="863">
        <f>' Quelldaten i'!$J13</f>
        <v>3.65</v>
      </c>
      <c r="U23" s="864"/>
      <c r="V23" s="864"/>
      <c r="W23" s="865"/>
      <c r="X23" s="863">
        <f>' Quelldaten i'!$J14</f>
        <v>0</v>
      </c>
      <c r="Y23" s="864"/>
      <c r="Z23" s="864"/>
      <c r="AA23" s="865"/>
      <c r="AB23" s="863">
        <f>' Quelldaten i'!$J15</f>
        <v>0</v>
      </c>
      <c r="AC23" s="864"/>
      <c r="AD23" s="864"/>
      <c r="AE23" s="865"/>
      <c r="AF23" s="863">
        <f>' Quelldaten i'!$J16</f>
        <v>0</v>
      </c>
      <c r="AG23" s="864"/>
      <c r="AH23" s="864"/>
      <c r="AI23" s="865"/>
      <c r="AJ23" s="863">
        <f>' Quelldaten i'!$J17</f>
        <v>0</v>
      </c>
      <c r="AK23" s="864"/>
      <c r="AL23" s="864"/>
      <c r="AM23" s="865"/>
      <c r="AN23" s="863">
        <f>' Quelldaten i'!$J18</f>
        <v>0</v>
      </c>
      <c r="AO23" s="864"/>
      <c r="AP23" s="864"/>
      <c r="AQ23" s="865"/>
      <c r="AR23" s="863">
        <f>' Quelldaten i'!$J19</f>
        <v>0</v>
      </c>
      <c r="AS23" s="864"/>
      <c r="AT23" s="864"/>
      <c r="AU23" s="865"/>
      <c r="AV23" s="863">
        <f>' Quelldaten i'!$J20</f>
        <v>0</v>
      </c>
      <c r="AW23" s="864"/>
      <c r="AX23" s="864"/>
      <c r="AY23" s="865"/>
      <c r="AZ23" s="863">
        <f>' Quelldaten i'!$J21</f>
        <v>0</v>
      </c>
      <c r="BA23" s="864"/>
      <c r="BB23" s="864"/>
      <c r="BC23" s="865"/>
      <c r="BD23" s="863">
        <f>' Quelldaten i'!$J22</f>
        <v>0</v>
      </c>
      <c r="BE23" s="864"/>
      <c r="BF23" s="864"/>
      <c r="BG23" s="865"/>
      <c r="BH23" s="863">
        <f>' Quelldaten i'!$J23</f>
        <v>0</v>
      </c>
      <c r="BI23" s="864"/>
      <c r="BJ23" s="864"/>
      <c r="BK23" s="865"/>
      <c r="BL23" s="62"/>
      <c r="BM23" s="925"/>
      <c r="BN23" s="190"/>
    </row>
    <row r="24" spans="1:67" ht="162" customHeight="1">
      <c r="A24" s="62"/>
      <c r="B24" s="62"/>
      <c r="C24" s="840"/>
      <c r="D24" s="878" t="s">
        <v>190</v>
      </c>
      <c r="E24" s="879"/>
      <c r="F24" s="879"/>
      <c r="G24" s="879"/>
      <c r="H24" s="879"/>
      <c r="I24" s="879"/>
      <c r="J24" s="879"/>
      <c r="K24" s="880"/>
      <c r="L24" s="866"/>
      <c r="M24" s="867"/>
      <c r="N24" s="867"/>
      <c r="O24" s="868"/>
      <c r="P24" s="866"/>
      <c r="Q24" s="867"/>
      <c r="R24" s="867"/>
      <c r="S24" s="868"/>
      <c r="T24" s="866"/>
      <c r="U24" s="867"/>
      <c r="V24" s="867"/>
      <c r="W24" s="868"/>
      <c r="X24" s="866"/>
      <c r="Y24" s="867"/>
      <c r="Z24" s="867"/>
      <c r="AA24" s="868"/>
      <c r="AB24" s="866"/>
      <c r="AC24" s="867"/>
      <c r="AD24" s="867"/>
      <c r="AE24" s="868"/>
      <c r="AF24" s="866"/>
      <c r="AG24" s="867"/>
      <c r="AH24" s="867"/>
      <c r="AI24" s="868"/>
      <c r="AJ24" s="866"/>
      <c r="AK24" s="867"/>
      <c r="AL24" s="867"/>
      <c r="AM24" s="868"/>
      <c r="AN24" s="866"/>
      <c r="AO24" s="867"/>
      <c r="AP24" s="867"/>
      <c r="AQ24" s="868"/>
      <c r="AR24" s="866"/>
      <c r="AS24" s="867"/>
      <c r="AT24" s="867"/>
      <c r="AU24" s="868"/>
      <c r="AV24" s="866"/>
      <c r="AW24" s="867"/>
      <c r="AX24" s="867"/>
      <c r="AY24" s="868"/>
      <c r="AZ24" s="866"/>
      <c r="BA24" s="867"/>
      <c r="BB24" s="867"/>
      <c r="BC24" s="868"/>
      <c r="BD24" s="866"/>
      <c r="BE24" s="867"/>
      <c r="BF24" s="867"/>
      <c r="BG24" s="868"/>
      <c r="BH24" s="866"/>
      <c r="BI24" s="867"/>
      <c r="BJ24" s="867"/>
      <c r="BK24" s="868"/>
      <c r="BL24" s="62"/>
      <c r="BM24" s="925"/>
      <c r="BN24" s="40"/>
    </row>
    <row r="25" spans="1:67" s="188" customFormat="1" ht="11.25" customHeight="1">
      <c r="A25" s="62"/>
      <c r="B25" s="62"/>
      <c r="C25" s="840"/>
      <c r="D25" s="869" t="s">
        <v>161</v>
      </c>
      <c r="E25" s="870"/>
      <c r="F25" s="870"/>
      <c r="G25" s="875" t="s">
        <v>162</v>
      </c>
      <c r="H25" s="876"/>
      <c r="I25" s="876"/>
      <c r="J25" s="876"/>
      <c r="K25" s="877"/>
      <c r="L25" s="426"/>
      <c r="M25" s="427"/>
      <c r="N25" s="427"/>
      <c r="O25" s="428"/>
      <c r="P25" s="426" t="s">
        <v>99</v>
      </c>
      <c r="Q25" s="427"/>
      <c r="R25" s="427"/>
      <c r="S25" s="428"/>
      <c r="T25" s="426" t="s">
        <v>99</v>
      </c>
      <c r="U25" s="427"/>
      <c r="V25" s="427"/>
      <c r="W25" s="428"/>
      <c r="X25" s="369" t="s">
        <v>163</v>
      </c>
      <c r="Y25" s="370"/>
      <c r="Z25" s="370"/>
      <c r="AA25" s="371"/>
      <c r="AB25" s="369" t="s">
        <v>163</v>
      </c>
      <c r="AC25" s="370"/>
      <c r="AD25" s="370"/>
      <c r="AE25" s="371"/>
      <c r="AF25" s="369" t="s">
        <v>163</v>
      </c>
      <c r="AG25" s="370"/>
      <c r="AH25" s="370"/>
      <c r="AI25" s="371"/>
      <c r="AJ25" s="369" t="s">
        <v>163</v>
      </c>
      <c r="AK25" s="370"/>
      <c r="AL25" s="370"/>
      <c r="AM25" s="371"/>
      <c r="AN25" s="369" t="s">
        <v>163</v>
      </c>
      <c r="AO25" s="370"/>
      <c r="AP25" s="370"/>
      <c r="AQ25" s="371"/>
      <c r="AR25" s="369" t="s">
        <v>163</v>
      </c>
      <c r="AS25" s="370"/>
      <c r="AT25" s="370"/>
      <c r="AU25" s="371"/>
      <c r="AV25" s="369" t="s">
        <v>163</v>
      </c>
      <c r="AW25" s="370"/>
      <c r="AX25" s="370"/>
      <c r="AY25" s="371"/>
      <c r="AZ25" s="369" t="s">
        <v>163</v>
      </c>
      <c r="BA25" s="370"/>
      <c r="BB25" s="370"/>
      <c r="BC25" s="371"/>
      <c r="BD25" s="881" t="s">
        <v>163</v>
      </c>
      <c r="BE25" s="882"/>
      <c r="BF25" s="882"/>
      <c r="BG25" s="883"/>
      <c r="BH25" s="881"/>
      <c r="BI25" s="882"/>
      <c r="BJ25" s="882"/>
      <c r="BK25" s="883"/>
      <c r="BL25" s="62"/>
      <c r="BM25" s="925"/>
    </row>
    <row r="26" spans="1:67" ht="11.25" customHeight="1">
      <c r="A26" s="62"/>
      <c r="B26" s="62"/>
      <c r="C26" s="840"/>
      <c r="D26" s="871"/>
      <c r="E26" s="872"/>
      <c r="F26" s="872"/>
      <c r="G26" s="884" t="s">
        <v>164</v>
      </c>
      <c r="H26" s="885"/>
      <c r="I26" s="885"/>
      <c r="J26" s="885"/>
      <c r="K26" s="886"/>
      <c r="L26" s="401"/>
      <c r="M26" s="402"/>
      <c r="N26" s="403"/>
      <c r="O26" s="404"/>
      <c r="P26" s="401">
        <v>3</v>
      </c>
      <c r="Q26" s="402"/>
      <c r="R26" s="403">
        <v>16</v>
      </c>
      <c r="S26" s="404"/>
      <c r="T26" s="401">
        <v>2</v>
      </c>
      <c r="U26" s="402"/>
      <c r="V26" s="403">
        <v>16</v>
      </c>
      <c r="W26" s="404"/>
      <c r="X26" s="437">
        <v>1</v>
      </c>
      <c r="Y26" s="438"/>
      <c r="Z26" s="439">
        <v>16</v>
      </c>
      <c r="AA26" s="440"/>
      <c r="AB26" s="437">
        <v>1</v>
      </c>
      <c r="AC26" s="438"/>
      <c r="AD26" s="439">
        <v>16</v>
      </c>
      <c r="AE26" s="440"/>
      <c r="AF26" s="437">
        <v>1</v>
      </c>
      <c r="AG26" s="438"/>
      <c r="AH26" s="439">
        <v>16</v>
      </c>
      <c r="AI26" s="440"/>
      <c r="AJ26" s="437">
        <v>1</v>
      </c>
      <c r="AK26" s="438"/>
      <c r="AL26" s="439">
        <v>16</v>
      </c>
      <c r="AM26" s="440"/>
      <c r="AN26" s="437">
        <v>1</v>
      </c>
      <c r="AO26" s="438"/>
      <c r="AP26" s="439">
        <v>16</v>
      </c>
      <c r="AQ26" s="440"/>
      <c r="AR26" s="437">
        <v>1</v>
      </c>
      <c r="AS26" s="438"/>
      <c r="AT26" s="439">
        <v>16</v>
      </c>
      <c r="AU26" s="440"/>
      <c r="AV26" s="437">
        <v>1</v>
      </c>
      <c r="AW26" s="438"/>
      <c r="AX26" s="439">
        <v>16</v>
      </c>
      <c r="AY26" s="440"/>
      <c r="AZ26" s="437">
        <v>1</v>
      </c>
      <c r="BA26" s="438"/>
      <c r="BB26" s="439">
        <v>16</v>
      </c>
      <c r="BC26" s="440"/>
      <c r="BD26" s="437">
        <v>1</v>
      </c>
      <c r="BE26" s="438"/>
      <c r="BF26" s="439">
        <v>16</v>
      </c>
      <c r="BG26" s="440"/>
      <c r="BH26" s="382"/>
      <c r="BI26" s="383"/>
      <c r="BJ26" s="372"/>
      <c r="BK26" s="373"/>
      <c r="BL26" s="62"/>
      <c r="BM26" s="925"/>
      <c r="BN26" s="154"/>
    </row>
    <row r="27" spans="1:67" s="188" customFormat="1" ht="11.25" customHeight="1">
      <c r="A27" s="62"/>
      <c r="B27" s="62"/>
      <c r="C27" s="840"/>
      <c r="D27" s="871"/>
      <c r="E27" s="872"/>
      <c r="F27" s="872"/>
      <c r="G27" s="875" t="s">
        <v>162</v>
      </c>
      <c r="H27" s="876"/>
      <c r="I27" s="876"/>
      <c r="J27" s="876"/>
      <c r="K27" s="877"/>
      <c r="L27" s="516"/>
      <c r="M27" s="517"/>
      <c r="N27" s="517"/>
      <c r="O27" s="518"/>
      <c r="P27" s="516"/>
      <c r="Q27" s="517"/>
      <c r="R27" s="517"/>
      <c r="S27" s="518"/>
      <c r="T27" s="519" t="s">
        <v>70</v>
      </c>
      <c r="U27" s="520"/>
      <c r="V27" s="520"/>
      <c r="W27" s="521"/>
      <c r="X27" s="369" t="s">
        <v>165</v>
      </c>
      <c r="Y27" s="370"/>
      <c r="Z27" s="370"/>
      <c r="AA27" s="371"/>
      <c r="AB27" s="369" t="s">
        <v>166</v>
      </c>
      <c r="AC27" s="370"/>
      <c r="AD27" s="370"/>
      <c r="AE27" s="371"/>
      <c r="AF27" s="369" t="s">
        <v>167</v>
      </c>
      <c r="AG27" s="370"/>
      <c r="AH27" s="370"/>
      <c r="AI27" s="371"/>
      <c r="AJ27" s="369" t="s">
        <v>168</v>
      </c>
      <c r="AK27" s="370"/>
      <c r="AL27" s="370"/>
      <c r="AM27" s="371"/>
      <c r="AN27" s="369" t="s">
        <v>167</v>
      </c>
      <c r="AO27" s="370"/>
      <c r="AP27" s="370"/>
      <c r="AQ27" s="371"/>
      <c r="AR27" s="369" t="s">
        <v>168</v>
      </c>
      <c r="AS27" s="370"/>
      <c r="AT27" s="370"/>
      <c r="AU27" s="371"/>
      <c r="AV27" s="369" t="s">
        <v>92</v>
      </c>
      <c r="AW27" s="370"/>
      <c r="AX27" s="370"/>
      <c r="AY27" s="371"/>
      <c r="AZ27" s="516"/>
      <c r="BA27" s="517"/>
      <c r="BB27" s="517"/>
      <c r="BC27" s="518"/>
      <c r="BD27" s="881" t="s">
        <v>92</v>
      </c>
      <c r="BE27" s="882"/>
      <c r="BF27" s="882"/>
      <c r="BG27" s="883"/>
      <c r="BH27" s="887"/>
      <c r="BI27" s="888"/>
      <c r="BJ27" s="888"/>
      <c r="BK27" s="889"/>
      <c r="BL27" s="62"/>
      <c r="BM27" s="925"/>
    </row>
    <row r="28" spans="1:67" ht="11.25" customHeight="1">
      <c r="A28" s="62"/>
      <c r="B28" s="62"/>
      <c r="C28" s="841"/>
      <c r="D28" s="873"/>
      <c r="E28" s="874"/>
      <c r="F28" s="874"/>
      <c r="G28" s="890" t="s">
        <v>164</v>
      </c>
      <c r="H28" s="891"/>
      <c r="I28" s="891"/>
      <c r="J28" s="891"/>
      <c r="K28" s="892"/>
      <c r="L28" s="382"/>
      <c r="M28" s="383"/>
      <c r="N28" s="372"/>
      <c r="O28" s="373"/>
      <c r="P28" s="382"/>
      <c r="Q28" s="383"/>
      <c r="R28" s="372"/>
      <c r="S28" s="373"/>
      <c r="T28" s="401"/>
      <c r="U28" s="402"/>
      <c r="V28" s="403"/>
      <c r="W28" s="404"/>
      <c r="X28" s="140" t="s">
        <v>75</v>
      </c>
      <c r="Y28" s="141"/>
      <c r="Z28" s="142"/>
      <c r="AA28" s="143"/>
      <c r="AB28" s="140" t="s">
        <v>75</v>
      </c>
      <c r="AC28" s="141"/>
      <c r="AD28" s="142"/>
      <c r="AE28" s="143"/>
      <c r="AF28" s="382"/>
      <c r="AG28" s="383"/>
      <c r="AH28" s="372"/>
      <c r="AI28" s="373"/>
      <c r="AJ28" s="140" t="s">
        <v>75</v>
      </c>
      <c r="AK28" s="141"/>
      <c r="AL28" s="142"/>
      <c r="AM28" s="143"/>
      <c r="AN28" s="382"/>
      <c r="AO28" s="383"/>
      <c r="AP28" s="372"/>
      <c r="AQ28" s="373"/>
      <c r="AR28" s="140" t="s">
        <v>89</v>
      </c>
      <c r="AS28" s="141"/>
      <c r="AT28" s="142"/>
      <c r="AU28" s="143"/>
      <c r="AV28" s="140" t="s">
        <v>75</v>
      </c>
      <c r="AW28" s="141"/>
      <c r="AX28" s="142"/>
      <c r="AY28" s="143"/>
      <c r="AZ28" s="382"/>
      <c r="BA28" s="383"/>
      <c r="BB28" s="372"/>
      <c r="BC28" s="373"/>
      <c r="BD28" s="140" t="s">
        <v>89</v>
      </c>
      <c r="BE28" s="141"/>
      <c r="BF28" s="142"/>
      <c r="BG28" s="143"/>
      <c r="BH28" s="382"/>
      <c r="BI28" s="383"/>
      <c r="BJ28" s="372"/>
      <c r="BK28" s="373"/>
      <c r="BL28" s="62"/>
      <c r="BM28" s="925"/>
      <c r="BN28" s="154"/>
    </row>
    <row r="29" spans="1:67" ht="2.25" customHeight="1">
      <c r="A29" s="62"/>
      <c r="B29" s="62"/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7"/>
      <c r="AR29" s="797"/>
      <c r="AS29" s="797"/>
      <c r="AT29" s="797"/>
      <c r="AU29" s="797"/>
      <c r="AV29" s="797"/>
      <c r="AW29" s="797"/>
      <c r="AX29" s="797"/>
      <c r="AY29" s="797"/>
      <c r="AZ29" s="797"/>
      <c r="BA29" s="797"/>
      <c r="BB29" s="797"/>
      <c r="BC29" s="797"/>
      <c r="BD29" s="797"/>
      <c r="BE29" s="797"/>
      <c r="BF29" s="797"/>
      <c r="BG29" s="797"/>
      <c r="BH29" s="797"/>
      <c r="BI29" s="797"/>
      <c r="BJ29" s="797"/>
      <c r="BK29" s="797"/>
      <c r="BL29" s="62"/>
      <c r="BM29" s="925"/>
      <c r="BN29" s="155"/>
      <c r="BO29" s="155"/>
    </row>
    <row r="30" spans="1:67" ht="5.25" customHeight="1">
      <c r="A30" s="62"/>
      <c r="B30" s="62"/>
      <c r="C30" s="896" t="s">
        <v>169</v>
      </c>
      <c r="D30" s="897"/>
      <c r="E30" s="897"/>
      <c r="F30" s="897"/>
      <c r="G30" s="897"/>
      <c r="H30" s="897"/>
      <c r="I30" s="897"/>
      <c r="J30" s="897"/>
      <c r="K30" s="898"/>
      <c r="L30" s="893"/>
      <c r="M30" s="894"/>
      <c r="N30" s="894"/>
      <c r="O30" s="895"/>
      <c r="P30" s="893"/>
      <c r="Q30" s="894"/>
      <c r="R30" s="894"/>
      <c r="S30" s="895"/>
      <c r="T30" s="893"/>
      <c r="U30" s="894"/>
      <c r="V30" s="894"/>
      <c r="W30" s="895"/>
      <c r="X30" s="893"/>
      <c r="Y30" s="894"/>
      <c r="Z30" s="894"/>
      <c r="AA30" s="895"/>
      <c r="AB30" s="893"/>
      <c r="AC30" s="894"/>
      <c r="AD30" s="894"/>
      <c r="AE30" s="895"/>
      <c r="AF30" s="893"/>
      <c r="AG30" s="894"/>
      <c r="AH30" s="894"/>
      <c r="AI30" s="895"/>
      <c r="AJ30" s="893"/>
      <c r="AK30" s="894"/>
      <c r="AL30" s="894"/>
      <c r="AM30" s="895"/>
      <c r="AN30" s="893"/>
      <c r="AO30" s="894"/>
      <c r="AP30" s="894"/>
      <c r="AQ30" s="895"/>
      <c r="AR30" s="893"/>
      <c r="AS30" s="894"/>
      <c r="AT30" s="894"/>
      <c r="AU30" s="895"/>
      <c r="AV30" s="893"/>
      <c r="AW30" s="894"/>
      <c r="AX30" s="894"/>
      <c r="AY30" s="895"/>
      <c r="AZ30" s="893"/>
      <c r="BA30" s="894"/>
      <c r="BB30" s="894"/>
      <c r="BC30" s="895"/>
      <c r="BD30" s="893"/>
      <c r="BE30" s="894"/>
      <c r="BF30" s="894"/>
      <c r="BG30" s="895"/>
      <c r="BH30" s="893"/>
      <c r="BI30" s="894"/>
      <c r="BJ30" s="894"/>
      <c r="BK30" s="895"/>
      <c r="BL30" s="62"/>
      <c r="BM30" s="925"/>
      <c r="BN30" s="155"/>
      <c r="BO30" s="155"/>
    </row>
    <row r="31" spans="1:67" ht="12" customHeight="1">
      <c r="A31" s="62"/>
      <c r="B31" s="62"/>
      <c r="C31" s="899"/>
      <c r="D31" s="900"/>
      <c r="E31" s="900"/>
      <c r="F31" s="900"/>
      <c r="G31" s="900"/>
      <c r="H31" s="900"/>
      <c r="I31" s="900"/>
      <c r="J31" s="900"/>
      <c r="K31" s="901"/>
      <c r="L31" s="186"/>
      <c r="M31" s="185"/>
      <c r="N31" s="185"/>
      <c r="O31" s="185"/>
      <c r="P31" s="186"/>
      <c r="Q31" s="185"/>
      <c r="R31" s="185"/>
      <c r="S31" s="185"/>
      <c r="T31" s="186"/>
      <c r="U31" s="185"/>
      <c r="V31" s="185"/>
      <c r="W31" s="185"/>
      <c r="X31" s="186"/>
      <c r="Y31" s="185"/>
      <c r="Z31" s="185"/>
      <c r="AA31" s="185"/>
      <c r="AB31" s="186"/>
      <c r="AC31" s="185"/>
      <c r="AD31" s="185"/>
      <c r="AE31" s="185">
        <v>21</v>
      </c>
      <c r="AF31" s="186"/>
      <c r="AG31" s="185"/>
      <c r="AH31" s="185"/>
      <c r="AI31" s="908" t="s">
        <v>170</v>
      </c>
      <c r="AJ31" s="909"/>
      <c r="AK31" s="187"/>
      <c r="AL31" s="187"/>
      <c r="AM31" s="185"/>
      <c r="AN31" s="186"/>
      <c r="AO31" s="180"/>
      <c r="AP31" s="185"/>
      <c r="AQ31" s="180"/>
      <c r="AR31" s="186"/>
      <c r="AS31" s="180"/>
      <c r="AT31" s="185"/>
      <c r="AU31" s="180"/>
      <c r="AV31" s="186"/>
      <c r="AW31" s="180"/>
      <c r="AX31" s="185"/>
      <c r="AY31" s="180"/>
      <c r="AZ31"/>
      <c r="BA31" s="180"/>
      <c r="BB31" s="185"/>
      <c r="BC31" s="180"/>
      <c r="BD31" s="186"/>
      <c r="BE31" s="180"/>
      <c r="BF31" s="185"/>
      <c r="BG31" s="180"/>
      <c r="BH31" s="186"/>
      <c r="BI31" s="180"/>
      <c r="BJ31" s="185"/>
      <c r="BK31" s="180"/>
      <c r="BL31" s="62"/>
      <c r="BM31" s="925"/>
      <c r="BN31" s="154"/>
    </row>
    <row r="32" spans="1:67" ht="2.25" customHeight="1">
      <c r="A32" s="62"/>
      <c r="B32" s="62"/>
      <c r="C32" s="899"/>
      <c r="D32" s="900"/>
      <c r="E32" s="900"/>
      <c r="F32" s="900"/>
      <c r="G32" s="900"/>
      <c r="H32" s="900"/>
      <c r="I32" s="900"/>
      <c r="J32" s="900"/>
      <c r="K32" s="901"/>
      <c r="L32" s="905"/>
      <c r="M32" s="906"/>
      <c r="N32" s="906"/>
      <c r="O32" s="907"/>
      <c r="P32" s="905"/>
      <c r="Q32" s="906"/>
      <c r="R32" s="906"/>
      <c r="S32" s="907"/>
      <c r="T32" s="905"/>
      <c r="U32" s="906"/>
      <c r="V32" s="906"/>
      <c r="W32" s="907"/>
      <c r="X32" s="905"/>
      <c r="Y32" s="906"/>
      <c r="Z32" s="906"/>
      <c r="AA32" s="907"/>
      <c r="AB32" s="905"/>
      <c r="AC32" s="906"/>
      <c r="AD32" s="906"/>
      <c r="AE32" s="907"/>
      <c r="AF32" s="905"/>
      <c r="AG32" s="906"/>
      <c r="AH32" s="906"/>
      <c r="AI32" s="907"/>
      <c r="AJ32" s="905"/>
      <c r="AK32" s="906"/>
      <c r="AL32" s="906"/>
      <c r="AM32" s="907"/>
      <c r="AN32" s="905"/>
      <c r="AO32" s="906"/>
      <c r="AP32" s="906"/>
      <c r="AQ32" s="907"/>
      <c r="AR32" s="905"/>
      <c r="AS32" s="906"/>
      <c r="AT32" s="906"/>
      <c r="AU32" s="907"/>
      <c r="AV32" s="905"/>
      <c r="AW32" s="906"/>
      <c r="AX32" s="906"/>
      <c r="AY32" s="907"/>
      <c r="AZ32" s="905"/>
      <c r="BA32" s="906"/>
      <c r="BB32" s="906"/>
      <c r="BC32" s="907"/>
      <c r="BD32" s="905"/>
      <c r="BE32" s="906"/>
      <c r="BF32" s="906"/>
      <c r="BG32" s="907"/>
      <c r="BH32" s="905"/>
      <c r="BI32" s="906"/>
      <c r="BJ32" s="906"/>
      <c r="BK32" s="907"/>
      <c r="BL32" s="62"/>
      <c r="BM32" s="925"/>
      <c r="BN32" s="155"/>
      <c r="BO32" s="155"/>
    </row>
    <row r="33" spans="1:67" ht="12" customHeight="1">
      <c r="A33" s="62"/>
      <c r="B33" s="62"/>
      <c r="C33" s="899"/>
      <c r="D33" s="900"/>
      <c r="E33" s="900"/>
      <c r="F33" s="900"/>
      <c r="G33" s="900"/>
      <c r="H33" s="900"/>
      <c r="I33" s="900"/>
      <c r="J33" s="900"/>
      <c r="K33" s="901"/>
      <c r="L33" s="186"/>
      <c r="M33" s="185"/>
      <c r="N33" s="185"/>
      <c r="O33" s="185"/>
      <c r="P33" s="186"/>
      <c r="Q33" s="185"/>
      <c r="R33" s="185"/>
      <c r="S33" s="185"/>
      <c r="T33" s="186"/>
      <c r="U33" s="185"/>
      <c r="V33" s="185"/>
      <c r="W33" s="185"/>
      <c r="X33" s="186"/>
      <c r="Y33" s="185"/>
      <c r="Z33" s="185"/>
      <c r="AA33" s="185"/>
      <c r="AB33" s="186"/>
      <c r="AC33" s="185"/>
      <c r="AD33" s="185"/>
      <c r="AE33" s="185"/>
      <c r="AF33" s="186"/>
      <c r="AG33" s="185"/>
      <c r="AH33" s="185"/>
      <c r="AI33" s="185"/>
      <c r="AJ33" s="186"/>
      <c r="AK33" s="185"/>
      <c r="AL33" s="185"/>
      <c r="AM33" s="185"/>
      <c r="AN33" s="186">
        <v>3</v>
      </c>
      <c r="AO33" s="185"/>
      <c r="AP33" s="185"/>
      <c r="AQ33" s="185"/>
      <c r="AR33" s="186"/>
      <c r="AS33" s="185"/>
      <c r="AT33" s="185"/>
      <c r="AU33" s="185"/>
      <c r="AV33" s="186"/>
      <c r="AW33" s="185"/>
      <c r="AX33" s="185"/>
      <c r="AY33" s="185"/>
      <c r="AZ33" s="186"/>
      <c r="BA33" s="185"/>
      <c r="BB33" s="185"/>
      <c r="BC33" s="185"/>
      <c r="BD33" s="186"/>
      <c r="BE33" s="185"/>
      <c r="BF33" s="185"/>
      <c r="BG33" s="185"/>
      <c r="BH33" s="186"/>
      <c r="BI33" s="185"/>
      <c r="BJ33" s="185"/>
      <c r="BK33" s="184"/>
      <c r="BL33" s="62"/>
      <c r="BM33" s="925"/>
      <c r="BN33" s="154"/>
    </row>
    <row r="34" spans="1:67" ht="5.25" customHeight="1">
      <c r="A34" s="62"/>
      <c r="B34" s="62"/>
      <c r="C34" s="899"/>
      <c r="D34" s="900"/>
      <c r="E34" s="900"/>
      <c r="F34" s="900"/>
      <c r="G34" s="900"/>
      <c r="H34" s="900"/>
      <c r="I34" s="900"/>
      <c r="J34" s="900"/>
      <c r="K34" s="901"/>
      <c r="L34" s="905"/>
      <c r="M34" s="906"/>
      <c r="N34" s="906"/>
      <c r="O34" s="907"/>
      <c r="P34" s="905"/>
      <c r="Q34" s="906"/>
      <c r="R34" s="906"/>
      <c r="S34" s="907"/>
      <c r="T34" s="905"/>
      <c r="U34" s="906"/>
      <c r="V34" s="906"/>
      <c r="W34" s="907"/>
      <c r="X34" s="905"/>
      <c r="Y34" s="906"/>
      <c r="Z34" s="906"/>
      <c r="AA34" s="907"/>
      <c r="AB34" s="905"/>
      <c r="AC34" s="906"/>
      <c r="AD34" s="906"/>
      <c r="AE34" s="907"/>
      <c r="AF34" s="905"/>
      <c r="AG34" s="906"/>
      <c r="AH34" s="906"/>
      <c r="AI34" s="907"/>
      <c r="AJ34" s="905"/>
      <c r="AK34" s="906"/>
      <c r="AL34" s="906"/>
      <c r="AM34" s="907"/>
      <c r="AN34" s="905"/>
      <c r="AO34" s="906"/>
      <c r="AP34" s="906"/>
      <c r="AQ34" s="907"/>
      <c r="AR34" s="905"/>
      <c r="AS34" s="906"/>
      <c r="AT34" s="906"/>
      <c r="AU34" s="907"/>
      <c r="AV34" s="905"/>
      <c r="AW34" s="906"/>
      <c r="AX34" s="906"/>
      <c r="AY34" s="907"/>
      <c r="AZ34" s="905"/>
      <c r="BA34" s="906"/>
      <c r="BB34" s="906"/>
      <c r="BC34" s="907"/>
      <c r="BD34" s="905"/>
      <c r="BE34" s="906"/>
      <c r="BF34" s="906"/>
      <c r="BG34" s="907"/>
      <c r="BH34" s="905"/>
      <c r="BI34" s="906"/>
      <c r="BJ34" s="906"/>
      <c r="BK34" s="907"/>
      <c r="BL34" s="62"/>
      <c r="BM34" s="925"/>
      <c r="BN34" s="155"/>
      <c r="BO34" s="155"/>
    </row>
    <row r="35" spans="1:67" s="59" customFormat="1" ht="12" customHeight="1">
      <c r="A35" s="62"/>
      <c r="B35" s="62"/>
      <c r="C35" s="899"/>
      <c r="D35" s="900"/>
      <c r="E35" s="900"/>
      <c r="F35" s="900"/>
      <c r="G35" s="900"/>
      <c r="H35" s="900"/>
      <c r="I35" s="900"/>
      <c r="J35" s="900"/>
      <c r="K35" s="901"/>
      <c r="L35" s="169"/>
      <c r="M35" s="183"/>
      <c r="N35" s="337" t="s">
        <v>171</v>
      </c>
      <c r="O35" s="174"/>
      <c r="P35" s="181"/>
      <c r="Q35" s="181"/>
      <c r="R35" s="181"/>
      <c r="S35" s="181"/>
      <c r="T35" s="181"/>
      <c r="U35" s="182"/>
      <c r="V35" s="182"/>
      <c r="W35" s="181"/>
      <c r="X35" s="171"/>
      <c r="Y35" s="180"/>
      <c r="Z35" s="337" t="s">
        <v>172</v>
      </c>
      <c r="AA35" s="336"/>
      <c r="AB35" s="173"/>
      <c r="AC35" s="178"/>
      <c r="AD35" s="178"/>
      <c r="AE35" s="179"/>
      <c r="AF35" s="174"/>
      <c r="AG35" s="172"/>
      <c r="AH35" s="171"/>
      <c r="AI35" s="174"/>
      <c r="AJ35" s="173"/>
      <c r="AK35" s="171"/>
      <c r="AL35" s="174"/>
      <c r="AM35" s="178"/>
      <c r="AN35" s="173"/>
      <c r="AO35" s="172"/>
      <c r="AP35" s="171"/>
      <c r="AQ35" s="170"/>
      <c r="AR35" s="168"/>
      <c r="AS35" s="168"/>
      <c r="AT35" s="168"/>
      <c r="AU35" s="177"/>
      <c r="AV35" s="176"/>
      <c r="AW35" s="175"/>
      <c r="AX35" s="175"/>
      <c r="AY35" s="174"/>
      <c r="AZ35" s="173"/>
      <c r="BA35" s="168"/>
      <c r="BB35" s="172"/>
      <c r="BC35" s="171"/>
      <c r="BD35" s="169"/>
      <c r="BE35" s="168"/>
      <c r="BF35" s="168"/>
      <c r="BG35" s="170"/>
      <c r="BH35" s="169"/>
      <c r="BI35" s="168"/>
      <c r="BJ35" s="168"/>
      <c r="BK35" s="167"/>
      <c r="BL35" s="62"/>
      <c r="BM35" s="925"/>
      <c r="BN35" s="166"/>
    </row>
    <row r="36" spans="1:67" ht="5.25" customHeight="1">
      <c r="A36" s="62"/>
      <c r="B36" s="62"/>
      <c r="C36" s="902"/>
      <c r="D36" s="903"/>
      <c r="E36" s="903"/>
      <c r="F36" s="903"/>
      <c r="G36" s="903"/>
      <c r="H36" s="903"/>
      <c r="I36" s="903"/>
      <c r="J36" s="903"/>
      <c r="K36" s="904"/>
      <c r="L36" s="910"/>
      <c r="M36" s="911"/>
      <c r="N36" s="911"/>
      <c r="O36" s="912"/>
      <c r="P36" s="910"/>
      <c r="Q36" s="911"/>
      <c r="R36" s="911"/>
      <c r="S36" s="912"/>
      <c r="T36" s="910"/>
      <c r="U36" s="911"/>
      <c r="V36" s="911"/>
      <c r="W36" s="912"/>
      <c r="X36" s="910"/>
      <c r="Y36" s="911"/>
      <c r="Z36" s="911"/>
      <c r="AA36" s="912"/>
      <c r="AB36" s="910"/>
      <c r="AC36" s="911"/>
      <c r="AD36" s="911"/>
      <c r="AE36" s="912"/>
      <c r="AF36" s="910"/>
      <c r="AG36" s="911"/>
      <c r="AH36" s="911"/>
      <c r="AI36" s="912"/>
      <c r="AJ36" s="910"/>
      <c r="AK36" s="911"/>
      <c r="AL36" s="911"/>
      <c r="AM36" s="912"/>
      <c r="AN36" s="910"/>
      <c r="AO36" s="911"/>
      <c r="AP36" s="911"/>
      <c r="AQ36" s="912"/>
      <c r="AR36" s="910"/>
      <c r="AS36" s="911"/>
      <c r="AT36" s="911"/>
      <c r="AU36" s="912"/>
      <c r="AV36" s="910"/>
      <c r="AW36" s="911"/>
      <c r="AX36" s="911"/>
      <c r="AY36" s="912"/>
      <c r="AZ36" s="910"/>
      <c r="BA36" s="911"/>
      <c r="BB36" s="911"/>
      <c r="BC36" s="912"/>
      <c r="BD36" s="910"/>
      <c r="BE36" s="911"/>
      <c r="BF36" s="911"/>
      <c r="BG36" s="912"/>
      <c r="BH36" s="910"/>
      <c r="BI36" s="911"/>
      <c r="BJ36" s="911"/>
      <c r="BK36" s="912"/>
      <c r="BL36" s="62"/>
      <c r="BM36" s="925"/>
      <c r="BN36" s="155"/>
      <c r="BO36" s="155"/>
    </row>
    <row r="37" spans="1:67" ht="2.25" customHeight="1">
      <c r="A37" s="62"/>
      <c r="B37" s="62"/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7"/>
      <c r="AR37" s="797"/>
      <c r="AS37" s="797"/>
      <c r="AT37" s="797"/>
      <c r="AU37" s="797"/>
      <c r="AV37" s="797"/>
      <c r="AW37" s="797"/>
      <c r="AX37" s="797"/>
      <c r="AY37" s="797"/>
      <c r="AZ37" s="797"/>
      <c r="BA37" s="797"/>
      <c r="BB37" s="797"/>
      <c r="BC37" s="797"/>
      <c r="BD37" s="797"/>
      <c r="BE37" s="797"/>
      <c r="BF37" s="797"/>
      <c r="BG37" s="797"/>
      <c r="BH37" s="797"/>
      <c r="BI37" s="797"/>
      <c r="BJ37" s="797"/>
      <c r="BK37" s="797"/>
      <c r="BL37" s="62"/>
      <c r="BM37" s="925"/>
      <c r="BN37" s="155"/>
      <c r="BO37" s="155"/>
    </row>
    <row r="38" spans="1:67" ht="14">
      <c r="A38" s="62"/>
      <c r="B38" s="62"/>
      <c r="C38" s="913" t="s">
        <v>173</v>
      </c>
      <c r="D38" s="914"/>
      <c r="E38" s="914"/>
      <c r="F38" s="915"/>
      <c r="G38" s="165"/>
      <c r="H38" s="165"/>
      <c r="I38" s="165"/>
      <c r="J38" s="165"/>
      <c r="K38" s="164" t="s">
        <v>143</v>
      </c>
      <c r="L38" s="835">
        <f>L6</f>
        <v>2015</v>
      </c>
      <c r="M38" s="812"/>
      <c r="N38" s="812"/>
      <c r="O38" s="813"/>
      <c r="P38" s="812">
        <f>P6</f>
        <v>2016</v>
      </c>
      <c r="Q38" s="812"/>
      <c r="R38" s="812"/>
      <c r="S38" s="813"/>
      <c r="T38" s="812">
        <f>T6</f>
        <v>2017</v>
      </c>
      <c r="U38" s="812"/>
      <c r="V38" s="812"/>
      <c r="W38" s="813"/>
      <c r="X38" s="812">
        <f>X6</f>
        <v>2018</v>
      </c>
      <c r="Y38" s="812"/>
      <c r="Z38" s="812"/>
      <c r="AA38" s="813"/>
      <c r="AB38" s="812">
        <f>AB6</f>
        <v>2019</v>
      </c>
      <c r="AC38" s="812"/>
      <c r="AD38" s="812"/>
      <c r="AE38" s="813"/>
      <c r="AF38" s="812">
        <f>AF6</f>
        <v>2020</v>
      </c>
      <c r="AG38" s="812"/>
      <c r="AH38" s="812"/>
      <c r="AI38" s="813"/>
      <c r="AJ38" s="812">
        <f>AJ6</f>
        <v>2021</v>
      </c>
      <c r="AK38" s="812"/>
      <c r="AL38" s="812"/>
      <c r="AM38" s="813"/>
      <c r="AN38" s="812">
        <f>AN6</f>
        <v>2022</v>
      </c>
      <c r="AO38" s="812"/>
      <c r="AP38" s="812"/>
      <c r="AQ38" s="813"/>
      <c r="AR38" s="812">
        <f>AR6</f>
        <v>2023</v>
      </c>
      <c r="AS38" s="812"/>
      <c r="AT38" s="812"/>
      <c r="AU38" s="813"/>
      <c r="AV38" s="812">
        <f>AV6</f>
        <v>2024</v>
      </c>
      <c r="AW38" s="812"/>
      <c r="AX38" s="812"/>
      <c r="AY38" s="813"/>
      <c r="AZ38" s="812">
        <f>AZ6</f>
        <v>2025</v>
      </c>
      <c r="BA38" s="812"/>
      <c r="BB38" s="812"/>
      <c r="BC38" s="813"/>
      <c r="BD38" s="812">
        <f>BD6</f>
        <v>2026</v>
      </c>
      <c r="BE38" s="812"/>
      <c r="BF38" s="812"/>
      <c r="BG38" s="813"/>
      <c r="BH38" s="812">
        <f>BH6</f>
        <v>2027</v>
      </c>
      <c r="BI38" s="812"/>
      <c r="BJ38" s="812"/>
      <c r="BK38" s="813"/>
      <c r="BL38" s="62"/>
      <c r="BM38" s="925"/>
      <c r="BN38" s="154"/>
    </row>
    <row r="39" spans="1:67" s="157" customFormat="1" ht="17.25" customHeight="1">
      <c r="A39" s="159"/>
      <c r="B39" s="159"/>
      <c r="C39" s="163"/>
      <c r="D39" s="916">
        <v>43088</v>
      </c>
      <c r="E39" s="917"/>
      <c r="F39" s="162"/>
      <c r="G39" s="161"/>
      <c r="H39" s="161"/>
      <c r="I39" s="161"/>
      <c r="J39" s="161"/>
      <c r="K39" s="160" t="s">
        <v>145</v>
      </c>
      <c r="L39" s="835">
        <f>L7</f>
        <v>14</v>
      </c>
      <c r="M39" s="918"/>
      <c r="N39" s="918"/>
      <c r="O39" s="919"/>
      <c r="P39" s="835">
        <f>P7</f>
        <v>15</v>
      </c>
      <c r="Q39" s="918"/>
      <c r="R39" s="918"/>
      <c r="S39" s="919"/>
      <c r="T39" s="835">
        <f>T7</f>
        <v>16</v>
      </c>
      <c r="U39" s="918"/>
      <c r="V39" s="918"/>
      <c r="W39" s="919"/>
      <c r="X39" s="835">
        <f>X7</f>
        <v>17</v>
      </c>
      <c r="Y39" s="918"/>
      <c r="Z39" s="918"/>
      <c r="AA39" s="919"/>
      <c r="AB39" s="835">
        <f>AB7</f>
        <v>18</v>
      </c>
      <c r="AC39" s="918"/>
      <c r="AD39" s="918"/>
      <c r="AE39" s="919"/>
      <c r="AF39" s="835">
        <f>AF7</f>
        <v>19</v>
      </c>
      <c r="AG39" s="918"/>
      <c r="AH39" s="918"/>
      <c r="AI39" s="919"/>
      <c r="AJ39" s="835">
        <f>AJ7</f>
        <v>20</v>
      </c>
      <c r="AK39" s="918"/>
      <c r="AL39" s="918"/>
      <c r="AM39" s="919"/>
      <c r="AN39" s="835">
        <f>AN7</f>
        <v>21</v>
      </c>
      <c r="AO39" s="918"/>
      <c r="AP39" s="918"/>
      <c r="AQ39" s="919"/>
      <c r="AR39" s="835">
        <f>AR7</f>
        <v>22</v>
      </c>
      <c r="AS39" s="918"/>
      <c r="AT39" s="918"/>
      <c r="AU39" s="919"/>
      <c r="AV39" s="835">
        <f>AV7</f>
        <v>23</v>
      </c>
      <c r="AW39" s="918"/>
      <c r="AX39" s="918"/>
      <c r="AY39" s="919"/>
      <c r="AZ39" s="835">
        <f>AZ7</f>
        <v>24</v>
      </c>
      <c r="BA39" s="918"/>
      <c r="BB39" s="918"/>
      <c r="BC39" s="919"/>
      <c r="BD39" s="835">
        <f>BD7</f>
        <v>25</v>
      </c>
      <c r="BE39" s="918"/>
      <c r="BF39" s="918"/>
      <c r="BG39" s="919"/>
      <c r="BH39" s="835">
        <f>BH7</f>
        <v>26</v>
      </c>
      <c r="BI39" s="918"/>
      <c r="BJ39" s="918"/>
      <c r="BK39" s="919"/>
      <c r="BL39" s="159"/>
      <c r="BM39" s="925"/>
      <c r="BN39" s="158"/>
    </row>
    <row r="40" spans="1:67" ht="15" customHeight="1">
      <c r="A40" s="62"/>
      <c r="B40" s="62"/>
      <c r="C40" s="921" t="s">
        <v>174</v>
      </c>
      <c r="D40" s="922"/>
      <c r="E40" s="922"/>
      <c r="F40" s="922"/>
      <c r="G40" s="922"/>
      <c r="H40" s="922"/>
      <c r="I40" s="922"/>
      <c r="J40" s="922"/>
      <c r="K40" s="922"/>
      <c r="L40" s="922"/>
      <c r="M40" s="922"/>
      <c r="N40" s="922"/>
      <c r="O40" s="922"/>
      <c r="P40" s="922"/>
      <c r="Q40" s="922"/>
      <c r="R40" s="922"/>
      <c r="S40" s="922"/>
      <c r="T40" s="922"/>
      <c r="U40" s="922"/>
      <c r="V40" s="922"/>
      <c r="W40" s="922"/>
      <c r="X40" s="922"/>
      <c r="Y40" s="922"/>
      <c r="Z40" s="922"/>
      <c r="AA40" s="922"/>
      <c r="AB40" s="922"/>
      <c r="AC40" s="922"/>
      <c r="AD40" s="922"/>
      <c r="AE40" s="922"/>
      <c r="AF40" s="922"/>
      <c r="AG40" s="922"/>
      <c r="AH40" s="922"/>
      <c r="AI40" s="922"/>
      <c r="AJ40" s="922"/>
      <c r="AK40" s="922"/>
      <c r="AL40" s="922"/>
      <c r="AM40" s="922"/>
      <c r="AN40" s="922"/>
      <c r="AO40" s="922"/>
      <c r="AP40" s="922"/>
      <c r="AQ40" s="922"/>
      <c r="AR40" s="922"/>
      <c r="AS40" s="922"/>
      <c r="AT40" s="922"/>
      <c r="AU40" s="922"/>
      <c r="AV40" s="922"/>
      <c r="AW40" s="922"/>
      <c r="AX40" s="922"/>
      <c r="AY40" s="922"/>
      <c r="AZ40" s="922"/>
      <c r="BA40" s="922"/>
      <c r="BB40" s="922"/>
      <c r="BC40" s="922"/>
      <c r="BD40" s="922"/>
      <c r="BE40" s="922"/>
      <c r="BF40" s="922"/>
      <c r="BG40" s="922"/>
      <c r="BH40" s="922"/>
      <c r="BI40" s="922"/>
      <c r="BJ40" s="922"/>
      <c r="BK40" s="923"/>
      <c r="BL40" s="62"/>
      <c r="BM40" s="156"/>
      <c r="BN40" s="155"/>
      <c r="BO40" s="155"/>
    </row>
    <row r="41" spans="1:67" ht="219.75" customHeight="1">
      <c r="A41" s="62"/>
      <c r="B41" s="924" t="s">
        <v>46</v>
      </c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  <c r="AA41" s="547"/>
      <c r="AB41" s="547"/>
      <c r="AC41" s="547"/>
      <c r="AD41" s="547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7"/>
      <c r="AT41" s="547"/>
      <c r="AU41" s="547"/>
      <c r="AV41" s="547"/>
      <c r="AW41" s="547"/>
      <c r="AX41" s="547"/>
      <c r="AY41" s="547"/>
      <c r="AZ41" s="547"/>
      <c r="BA41" s="547"/>
      <c r="BB41" s="547"/>
      <c r="BC41" s="547"/>
      <c r="BD41" s="547"/>
      <c r="BE41" s="547"/>
      <c r="BF41" s="547"/>
      <c r="BG41" s="547"/>
      <c r="BH41" s="547"/>
      <c r="BI41" s="547"/>
      <c r="BJ41" s="547"/>
      <c r="BK41" s="547"/>
      <c r="BL41" s="547"/>
      <c r="BM41" s="547"/>
      <c r="BN41" s="154"/>
    </row>
    <row r="42" spans="1:67" ht="14"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06"/>
      <c r="AK42" s="206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40"/>
      <c r="AW42" s="240"/>
      <c r="AX42" s="240"/>
      <c r="AY42" s="240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M42" s="239"/>
      <c r="BN42" s="239"/>
    </row>
    <row r="43" spans="1:67" ht="12.5">
      <c r="I43" s="237"/>
      <c r="J43" s="237"/>
      <c r="K43" s="23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 s="241"/>
      <c r="AW43" s="241"/>
      <c r="AX43" s="241"/>
      <c r="AY43" s="241"/>
      <c r="AZ43"/>
      <c r="BA43"/>
      <c r="BB43"/>
      <c r="BC43"/>
      <c r="BD43"/>
      <c r="BE43"/>
      <c r="BF43"/>
      <c r="BG43"/>
      <c r="BH43"/>
      <c r="BI43"/>
      <c r="BJ43"/>
      <c r="BK43"/>
      <c r="BN43" s="239"/>
    </row>
    <row r="44" spans="1:67">
      <c r="L44" s="239"/>
      <c r="M44" s="239"/>
      <c r="N44" s="239"/>
      <c r="O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40"/>
      <c r="AW44" s="240"/>
      <c r="AX44" s="240"/>
      <c r="AY44" s="240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M44" s="239"/>
      <c r="BN44" s="239"/>
    </row>
    <row r="45" spans="1:67">
      <c r="L45" s="153"/>
      <c r="M45" s="153"/>
      <c r="N45" s="153"/>
      <c r="O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BN45" s="239"/>
    </row>
    <row r="46" spans="1:67">
      <c r="BN46" s="239"/>
    </row>
    <row r="47" spans="1:67">
      <c r="BN47" s="239"/>
    </row>
    <row r="48" spans="1:67">
      <c r="BN48" s="239"/>
    </row>
    <row r="49" spans="4:66">
      <c r="M49" s="920"/>
      <c r="N49" s="920"/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920"/>
      <c r="Z49" s="920"/>
      <c r="AA49" s="920"/>
      <c r="AB49" s="920"/>
      <c r="AC49" s="920"/>
      <c r="AD49" s="920"/>
      <c r="AE49" s="920"/>
      <c r="AF49" s="920"/>
      <c r="AG49" s="920"/>
      <c r="AH49" s="920"/>
      <c r="AI49" s="920"/>
      <c r="AJ49" s="920"/>
      <c r="AK49" s="920"/>
      <c r="AL49" s="920"/>
      <c r="AM49" s="920"/>
      <c r="AN49" s="920"/>
      <c r="AO49" s="920"/>
      <c r="AP49" s="920"/>
      <c r="AQ49" s="920"/>
      <c r="AR49" s="920"/>
      <c r="AS49" s="920"/>
      <c r="AT49" s="920"/>
      <c r="AU49" s="920"/>
      <c r="AV49" s="920"/>
      <c r="AW49" s="920"/>
      <c r="AX49" s="920"/>
      <c r="AY49" s="920"/>
      <c r="AZ49" s="920"/>
      <c r="BA49" s="920"/>
      <c r="BB49" s="920"/>
      <c r="BC49" s="920"/>
      <c r="BD49" s="920"/>
      <c r="BE49" s="920"/>
      <c r="BF49" s="920"/>
      <c r="BG49" s="920"/>
      <c r="BH49" s="920"/>
      <c r="BI49" s="920"/>
      <c r="BJ49" s="920"/>
      <c r="BK49" s="920"/>
      <c r="BL49" s="920"/>
      <c r="BN49" s="239"/>
    </row>
    <row r="50" spans="4:66">
      <c r="BN50" s="239"/>
    </row>
    <row r="51" spans="4:66">
      <c r="BN51" s="239"/>
    </row>
    <row r="52" spans="4:66">
      <c r="D52" s="243"/>
      <c r="E52" s="243"/>
      <c r="F52" s="243"/>
      <c r="G52" s="243"/>
      <c r="H52" s="243"/>
      <c r="BN52" s="239"/>
    </row>
    <row r="53" spans="4:66">
      <c r="BN53" s="239"/>
    </row>
    <row r="54" spans="4:66">
      <c r="BN54" s="239"/>
    </row>
    <row r="55" spans="4:66">
      <c r="BN55" s="239"/>
    </row>
    <row r="56" spans="4:66">
      <c r="BN56" s="239"/>
    </row>
    <row r="57" spans="4:66">
      <c r="BN57" s="239"/>
    </row>
    <row r="58" spans="4:66">
      <c r="BN58" s="239"/>
    </row>
    <row r="59" spans="4:66">
      <c r="BN59" s="239"/>
    </row>
    <row r="60" spans="4:66">
      <c r="BN60" s="239"/>
    </row>
    <row r="61" spans="4:66">
      <c r="BN61" s="239"/>
    </row>
    <row r="62" spans="4:66">
      <c r="BN62" s="239"/>
    </row>
    <row r="63" spans="4:66">
      <c r="BN63" s="239"/>
    </row>
    <row r="64" spans="4:66">
      <c r="BN64" s="239"/>
    </row>
    <row r="65" spans="66:66">
      <c r="BN65" s="239"/>
    </row>
    <row r="66" spans="66:66">
      <c r="BN66" s="239"/>
    </row>
    <row r="67" spans="66:66">
      <c r="BN67" s="239"/>
    </row>
  </sheetData>
  <mergeCells count="376">
    <mergeCell ref="AO49:AR49"/>
    <mergeCell ref="AS49:AV49"/>
    <mergeCell ref="AW49:AZ49"/>
    <mergeCell ref="BA49:BD49"/>
    <mergeCell ref="BE49:BH49"/>
    <mergeCell ref="BI49:BL49"/>
    <mergeCell ref="BH39:BK39"/>
    <mergeCell ref="C40:BK40"/>
    <mergeCell ref="B41:BM41"/>
    <mergeCell ref="M49:P49"/>
    <mergeCell ref="Q49:T49"/>
    <mergeCell ref="U49:X49"/>
    <mergeCell ref="Y49:AB49"/>
    <mergeCell ref="AC49:AF49"/>
    <mergeCell ref="AG49:AJ49"/>
    <mergeCell ref="AK49:AN49"/>
    <mergeCell ref="AJ39:AM39"/>
    <mergeCell ref="AN39:AQ39"/>
    <mergeCell ref="AR39:AU39"/>
    <mergeCell ref="AV39:AY39"/>
    <mergeCell ref="AZ39:BC39"/>
    <mergeCell ref="BD39:BG39"/>
    <mergeCell ref="BM3:BM39"/>
    <mergeCell ref="J4:W4"/>
    <mergeCell ref="D39:E39"/>
    <mergeCell ref="L39:O39"/>
    <mergeCell ref="P39:S39"/>
    <mergeCell ref="T39:W39"/>
    <mergeCell ref="X39:AA39"/>
    <mergeCell ref="AB39:AE39"/>
    <mergeCell ref="AF39:AI39"/>
    <mergeCell ref="AB38:AE38"/>
    <mergeCell ref="AF38:AI38"/>
    <mergeCell ref="BD36:BG36"/>
    <mergeCell ref="BH36:BK36"/>
    <mergeCell ref="C37:BK37"/>
    <mergeCell ref="C38:F38"/>
    <mergeCell ref="L38:O38"/>
    <mergeCell ref="P38:S38"/>
    <mergeCell ref="T38:W38"/>
    <mergeCell ref="X38:AA38"/>
    <mergeCell ref="AZ38:BC38"/>
    <mergeCell ref="BD38:BG38"/>
    <mergeCell ref="BH38:BK38"/>
    <mergeCell ref="AJ38:AM38"/>
    <mergeCell ref="AN38:AQ38"/>
    <mergeCell ref="AR38:AU38"/>
    <mergeCell ref="AV38:AY38"/>
    <mergeCell ref="BH34:BK34"/>
    <mergeCell ref="L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J34:AM34"/>
    <mergeCell ref="AN34:AQ34"/>
    <mergeCell ref="AR34:AU34"/>
    <mergeCell ref="AV34:AY34"/>
    <mergeCell ref="AZ34:BC34"/>
    <mergeCell ref="BD34:BG34"/>
    <mergeCell ref="L34:O34"/>
    <mergeCell ref="P34:S34"/>
    <mergeCell ref="T34:W34"/>
    <mergeCell ref="X34:AA34"/>
    <mergeCell ref="AB34:AE34"/>
    <mergeCell ref="AF34:AI34"/>
    <mergeCell ref="AV36:AY36"/>
    <mergeCell ref="AZ36:BC36"/>
    <mergeCell ref="AV32:AY32"/>
    <mergeCell ref="AZ32:BC32"/>
    <mergeCell ref="BD32:BG32"/>
    <mergeCell ref="BH32:BK32"/>
    <mergeCell ref="AI31:AJ31"/>
    <mergeCell ref="L32:O32"/>
    <mergeCell ref="P32:S32"/>
    <mergeCell ref="T32:W32"/>
    <mergeCell ref="X32:AA32"/>
    <mergeCell ref="AB32:AE32"/>
    <mergeCell ref="AF32:AI32"/>
    <mergeCell ref="AJ32:AM32"/>
    <mergeCell ref="AN30:AQ30"/>
    <mergeCell ref="AR30:AU30"/>
    <mergeCell ref="AV30:AY30"/>
    <mergeCell ref="AZ30:BC30"/>
    <mergeCell ref="BD30:BG30"/>
    <mergeCell ref="BH30:BK30"/>
    <mergeCell ref="BJ28:BK28"/>
    <mergeCell ref="C29:BK29"/>
    <mergeCell ref="C30:K36"/>
    <mergeCell ref="L30:O30"/>
    <mergeCell ref="P30:S30"/>
    <mergeCell ref="T30:W30"/>
    <mergeCell ref="X30:AA30"/>
    <mergeCell ref="AB30:AE30"/>
    <mergeCell ref="AF30:AI30"/>
    <mergeCell ref="AJ30:AM30"/>
    <mergeCell ref="AH28:AI28"/>
    <mergeCell ref="AN28:AO28"/>
    <mergeCell ref="AP28:AQ28"/>
    <mergeCell ref="AZ28:BA28"/>
    <mergeCell ref="BB28:BC28"/>
    <mergeCell ref="BH28:BI28"/>
    <mergeCell ref="AN32:AQ32"/>
    <mergeCell ref="AR32:AU32"/>
    <mergeCell ref="AN26:AO26"/>
    <mergeCell ref="AP26:AQ26"/>
    <mergeCell ref="AR26:AS26"/>
    <mergeCell ref="AT26:AU26"/>
    <mergeCell ref="AV26:AW26"/>
    <mergeCell ref="AX26:AY26"/>
    <mergeCell ref="BD27:BG27"/>
    <mergeCell ref="BH27:BK27"/>
    <mergeCell ref="G28:K28"/>
    <mergeCell ref="L28:M28"/>
    <mergeCell ref="N28:O28"/>
    <mergeCell ref="P28:Q28"/>
    <mergeCell ref="R28:S28"/>
    <mergeCell ref="T28:U28"/>
    <mergeCell ref="V28:W28"/>
    <mergeCell ref="AF28:AG28"/>
    <mergeCell ref="AF27:AI27"/>
    <mergeCell ref="AJ27:AM27"/>
    <mergeCell ref="AN27:AQ27"/>
    <mergeCell ref="AR27:AU27"/>
    <mergeCell ref="AV27:AY27"/>
    <mergeCell ref="AZ27:BC27"/>
    <mergeCell ref="G27:K27"/>
    <mergeCell ref="L27:O27"/>
    <mergeCell ref="AJ26:AK26"/>
    <mergeCell ref="AL26:AM26"/>
    <mergeCell ref="BH25:BK25"/>
    <mergeCell ref="G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J25:AM25"/>
    <mergeCell ref="AN25:AQ25"/>
    <mergeCell ref="AR25:AU25"/>
    <mergeCell ref="AV25:AY25"/>
    <mergeCell ref="AZ25:BC25"/>
    <mergeCell ref="BD25:BG25"/>
    <mergeCell ref="AZ26:BA26"/>
    <mergeCell ref="BB26:BC26"/>
    <mergeCell ref="BD26:BE26"/>
    <mergeCell ref="BF26:BG26"/>
    <mergeCell ref="BH26:BI26"/>
    <mergeCell ref="BJ26:BK26"/>
    <mergeCell ref="D25:F28"/>
    <mergeCell ref="G25:K25"/>
    <mergeCell ref="L25:O25"/>
    <mergeCell ref="P25:S25"/>
    <mergeCell ref="T25:W25"/>
    <mergeCell ref="X25:AA25"/>
    <mergeCell ref="AB25:AE25"/>
    <mergeCell ref="AF25:AI25"/>
    <mergeCell ref="AF24:AI24"/>
    <mergeCell ref="D24:K24"/>
    <mergeCell ref="L24:O24"/>
    <mergeCell ref="P24:S24"/>
    <mergeCell ref="T24:W24"/>
    <mergeCell ref="X24:AA24"/>
    <mergeCell ref="AB24:AE24"/>
    <mergeCell ref="AB26:AC26"/>
    <mergeCell ref="AD26:AE26"/>
    <mergeCell ref="AF26:AG26"/>
    <mergeCell ref="AH26:AI26"/>
    <mergeCell ref="P27:S27"/>
    <mergeCell ref="T27:W27"/>
    <mergeCell ref="X27:AA27"/>
    <mergeCell ref="AB27:AE27"/>
    <mergeCell ref="AJ23:AM23"/>
    <mergeCell ref="AF22:AI22"/>
    <mergeCell ref="AJ22:AM22"/>
    <mergeCell ref="AN22:AQ22"/>
    <mergeCell ref="AR22:AU22"/>
    <mergeCell ref="AV22:AY22"/>
    <mergeCell ref="AZ22:BC22"/>
    <mergeCell ref="BD24:BG24"/>
    <mergeCell ref="BH24:BK24"/>
    <mergeCell ref="AJ24:AM24"/>
    <mergeCell ref="AN24:AQ24"/>
    <mergeCell ref="AR24:AU24"/>
    <mergeCell ref="AV24:AY24"/>
    <mergeCell ref="AZ24:BC24"/>
    <mergeCell ref="AV21:AY21"/>
    <mergeCell ref="AN23:AQ23"/>
    <mergeCell ref="AR23:AU23"/>
    <mergeCell ref="AV23:AY23"/>
    <mergeCell ref="AZ23:BC23"/>
    <mergeCell ref="BD23:BG23"/>
    <mergeCell ref="BH23:BK23"/>
    <mergeCell ref="BD22:BG22"/>
    <mergeCell ref="BH22:BK22"/>
    <mergeCell ref="D22:H23"/>
    <mergeCell ref="I22:J22"/>
    <mergeCell ref="L22:O22"/>
    <mergeCell ref="P22:S22"/>
    <mergeCell ref="T22:W22"/>
    <mergeCell ref="X22:AA22"/>
    <mergeCell ref="AB22:AE22"/>
    <mergeCell ref="AB21:AE21"/>
    <mergeCell ref="AF21:AI21"/>
    <mergeCell ref="I23:J23"/>
    <mergeCell ref="L23:O23"/>
    <mergeCell ref="P23:S23"/>
    <mergeCell ref="T23:W23"/>
    <mergeCell ref="X23:AA23"/>
    <mergeCell ref="AB23:AE23"/>
    <mergeCell ref="AF23:AI23"/>
    <mergeCell ref="BJ20:BK20"/>
    <mergeCell ref="D21:K21"/>
    <mergeCell ref="L21:O21"/>
    <mergeCell ref="P21:S21"/>
    <mergeCell ref="T21:W21"/>
    <mergeCell ref="X21:AA21"/>
    <mergeCell ref="AP20:AQ20"/>
    <mergeCell ref="AR20:AS20"/>
    <mergeCell ref="AT20:AU20"/>
    <mergeCell ref="AV20:AW20"/>
    <mergeCell ref="AX20:AY20"/>
    <mergeCell ref="AZ20:BA20"/>
    <mergeCell ref="AD20:AE20"/>
    <mergeCell ref="AF20:AG20"/>
    <mergeCell ref="AH20:AI20"/>
    <mergeCell ref="AJ20:AK20"/>
    <mergeCell ref="AL20:AM20"/>
    <mergeCell ref="AN20:AO20"/>
    <mergeCell ref="AZ21:BC21"/>
    <mergeCell ref="BD21:BG21"/>
    <mergeCell ref="BH21:BK21"/>
    <mergeCell ref="AJ21:AM21"/>
    <mergeCell ref="AN21:AQ21"/>
    <mergeCell ref="AR21:AU21"/>
    <mergeCell ref="AR19:AS19"/>
    <mergeCell ref="AT19:AU19"/>
    <mergeCell ref="AV19:AW19"/>
    <mergeCell ref="Z19:AA19"/>
    <mergeCell ref="AB19:AC19"/>
    <mergeCell ref="BB20:BC20"/>
    <mergeCell ref="BD20:BE20"/>
    <mergeCell ref="BF20:BG20"/>
    <mergeCell ref="BH20:BI20"/>
    <mergeCell ref="AN18:AQ18"/>
    <mergeCell ref="AR18:AU18"/>
    <mergeCell ref="AV18:AY18"/>
    <mergeCell ref="AZ18:BC18"/>
    <mergeCell ref="BD18:BG18"/>
    <mergeCell ref="BJ19:BK19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X19:AY19"/>
    <mergeCell ref="AZ19:BA19"/>
    <mergeCell ref="BB19:BC19"/>
    <mergeCell ref="BD19:BE19"/>
    <mergeCell ref="BF19:BG19"/>
    <mergeCell ref="BH19:BI19"/>
    <mergeCell ref="AL19:AM19"/>
    <mergeCell ref="AN19:AO19"/>
    <mergeCell ref="AP19:AQ19"/>
    <mergeCell ref="C17:BK17"/>
    <mergeCell ref="C18:C28"/>
    <mergeCell ref="D18:K18"/>
    <mergeCell ref="L18:O18"/>
    <mergeCell ref="P18:S18"/>
    <mergeCell ref="T18:W18"/>
    <mergeCell ref="X18:AA18"/>
    <mergeCell ref="AB18:AE18"/>
    <mergeCell ref="AF18:AI18"/>
    <mergeCell ref="AD19:AE19"/>
    <mergeCell ref="AF19:AG19"/>
    <mergeCell ref="AH19:AI19"/>
    <mergeCell ref="AJ19:AK19"/>
    <mergeCell ref="BH18:BK18"/>
    <mergeCell ref="D19:H19"/>
    <mergeCell ref="I19:J19"/>
    <mergeCell ref="L19:M19"/>
    <mergeCell ref="N19:O19"/>
    <mergeCell ref="P19:Q19"/>
    <mergeCell ref="R19:S19"/>
    <mergeCell ref="T19:U19"/>
    <mergeCell ref="V19:W19"/>
    <mergeCell ref="X19:Y19"/>
    <mergeCell ref="AJ18:AM18"/>
    <mergeCell ref="AZ13:BC13"/>
    <mergeCell ref="BD13:BG13"/>
    <mergeCell ref="BH13:BK13"/>
    <mergeCell ref="AN14:BC15"/>
    <mergeCell ref="L16:O16"/>
    <mergeCell ref="P16:S16"/>
    <mergeCell ref="T16:W16"/>
    <mergeCell ref="X16:AA16"/>
    <mergeCell ref="AB16:AE16"/>
    <mergeCell ref="AF16:AI16"/>
    <mergeCell ref="AB13:AE13"/>
    <mergeCell ref="AF13:AI13"/>
    <mergeCell ref="AJ13:AM13"/>
    <mergeCell ref="AN13:AQ13"/>
    <mergeCell ref="AR13:AU13"/>
    <mergeCell ref="AV13:AY13"/>
    <mergeCell ref="BH16:BK16"/>
    <mergeCell ref="AJ16:AM16"/>
    <mergeCell ref="AN16:AQ16"/>
    <mergeCell ref="AR16:AU16"/>
    <mergeCell ref="AV16:AY16"/>
    <mergeCell ref="AZ16:BC16"/>
    <mergeCell ref="BD16:BG16"/>
    <mergeCell ref="C12:K12"/>
    <mergeCell ref="C13:K16"/>
    <mergeCell ref="L13:O13"/>
    <mergeCell ref="P13:S13"/>
    <mergeCell ref="T13:W13"/>
    <mergeCell ref="X13:AA13"/>
    <mergeCell ref="BD7:BG7"/>
    <mergeCell ref="BH7:BK7"/>
    <mergeCell ref="C8:BK8"/>
    <mergeCell ref="C9:K9"/>
    <mergeCell ref="C10:K11"/>
    <mergeCell ref="P10:W11"/>
    <mergeCell ref="X10:AM11"/>
    <mergeCell ref="AF7:AI7"/>
    <mergeCell ref="AJ7:AM7"/>
    <mergeCell ref="AN7:AQ7"/>
    <mergeCell ref="AR7:AU7"/>
    <mergeCell ref="AV7:AY7"/>
    <mergeCell ref="AZ7:BC7"/>
    <mergeCell ref="C7:D7"/>
    <mergeCell ref="L7:O7"/>
    <mergeCell ref="P7:S7"/>
    <mergeCell ref="T7:W7"/>
    <mergeCell ref="X7:AA7"/>
    <mergeCell ref="AB7:AE7"/>
    <mergeCell ref="AN6:AQ6"/>
    <mergeCell ref="AR6:AU6"/>
    <mergeCell ref="AV6:AY6"/>
    <mergeCell ref="AZ6:BC6"/>
    <mergeCell ref="BD6:BG6"/>
    <mergeCell ref="BH6:BK6"/>
    <mergeCell ref="P6:S6"/>
    <mergeCell ref="T6:W6"/>
    <mergeCell ref="X6:AA6"/>
    <mergeCell ref="AB6:AE6"/>
    <mergeCell ref="AF6:AI6"/>
    <mergeCell ref="AJ6:AM6"/>
    <mergeCell ref="X4:Y4"/>
    <mergeCell ref="Z4:AA4"/>
    <mergeCell ref="AB4:AD4"/>
    <mergeCell ref="AE4:AN4"/>
    <mergeCell ref="AO4:AY4"/>
    <mergeCell ref="AZ4:BJ4"/>
    <mergeCell ref="C5:BK5"/>
    <mergeCell ref="L6:O6"/>
    <mergeCell ref="C1:BK1"/>
    <mergeCell ref="C2:BK2"/>
    <mergeCell ref="J3:W3"/>
    <mergeCell ref="X3:Y3"/>
    <mergeCell ref="Z3:AA3"/>
    <mergeCell ref="AB3:AD3"/>
    <mergeCell ref="AE3:AN3"/>
    <mergeCell ref="AO3:AY3"/>
    <mergeCell ref="AZ3:BK3"/>
  </mergeCells>
  <hyperlinks>
    <hyperlink ref="D22:H23" location="Quelldaten!A1" display=" Leistungsentwicklung" xr:uid="{CC4195A5-FC32-4912-8A46-38DE3DB9E900}"/>
  </hyperlinks>
  <pageMargins left="0.39370078740157483" right="0.31496062992125984" top="0.55118110236220474" bottom="0.55118110236220474" header="0.27559055118110237" footer="0.35433070866141736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3F1E-5B42-424A-A38F-524FAA58FCEF}">
  <dimension ref="A1:U41"/>
  <sheetViews>
    <sheetView showGridLines="0" zoomScale="130" zoomScaleNormal="130" workbookViewId="0">
      <selection activeCell="E12" sqref="E12"/>
    </sheetView>
  </sheetViews>
  <sheetFormatPr baseColWidth="10" defaultColWidth="11.453125" defaultRowHeight="12.5"/>
  <cols>
    <col min="1" max="1" width="3.1796875" style="60" customWidth="1"/>
    <col min="2" max="2" width="4.7265625" style="60" customWidth="1"/>
    <col min="3" max="5" width="10.453125" style="60" customWidth="1"/>
    <col min="6" max="6" width="2.54296875" style="3" customWidth="1"/>
    <col min="7" max="7" width="10.7265625" style="3" customWidth="1"/>
    <col min="8" max="8" width="11.81640625" style="3" customWidth="1"/>
    <col min="9" max="9" width="2.54296875" style="3" customWidth="1"/>
    <col min="10" max="10" width="13.26953125" style="60" customWidth="1"/>
    <col min="11" max="11" width="6.54296875" style="60" customWidth="1"/>
    <col min="12" max="12" width="4" style="60" customWidth="1"/>
    <col min="13" max="13" width="99" style="146" customWidth="1"/>
    <col min="14" max="14" width="11.453125" style="60"/>
    <col min="15" max="15" width="6" style="60" customWidth="1"/>
    <col min="16" max="16" width="5" style="60" customWidth="1"/>
    <col min="17" max="17" width="4.453125" style="60" customWidth="1"/>
    <col min="18" max="18" width="5.26953125" style="60" customWidth="1"/>
    <col min="19" max="16384" width="11.453125" style="60"/>
  </cols>
  <sheetData>
    <row r="1" spans="1:21" customFormat="1" ht="29.25" customHeight="1" thickBot="1">
      <c r="A1" s="58"/>
      <c r="B1" s="548" t="s">
        <v>193</v>
      </c>
      <c r="C1" s="549"/>
      <c r="D1" s="549"/>
      <c r="E1" s="549"/>
      <c r="F1" s="549"/>
      <c r="G1" s="549"/>
      <c r="H1" s="549"/>
      <c r="I1" s="549"/>
      <c r="J1" s="549"/>
      <c r="K1" s="549"/>
      <c r="L1" s="547"/>
      <c r="M1" s="545" t="s">
        <v>194</v>
      </c>
      <c r="N1" s="62"/>
      <c r="O1" s="62"/>
      <c r="P1" s="62"/>
      <c r="Q1" s="62"/>
      <c r="R1" s="62"/>
      <c r="S1" s="62"/>
    </row>
    <row r="2" spans="1:21" s="59" customFormat="1" ht="27" customHeight="1" thickBot="1">
      <c r="A2" s="558"/>
      <c r="B2" s="559" t="s">
        <v>191</v>
      </c>
      <c r="C2" s="560"/>
      <c r="D2" s="560"/>
      <c r="E2" s="560"/>
      <c r="F2" s="560"/>
      <c r="G2" s="560"/>
      <c r="H2" s="560"/>
      <c r="I2" s="560"/>
      <c r="J2" s="560"/>
      <c r="K2" s="561"/>
      <c r="L2" s="547"/>
      <c r="M2" s="546"/>
      <c r="N2" s="73"/>
      <c r="O2" s="73"/>
      <c r="P2" s="73"/>
      <c r="Q2" s="73"/>
      <c r="R2" s="73"/>
      <c r="S2" s="73"/>
    </row>
    <row r="3" spans="1:21" s="59" customFormat="1" ht="18" customHeight="1">
      <c r="A3" s="558"/>
      <c r="B3" s="550" t="s">
        <v>195</v>
      </c>
      <c r="C3" s="551"/>
      <c r="D3" s="552"/>
      <c r="E3" s="550" t="s">
        <v>136</v>
      </c>
      <c r="F3" s="551"/>
      <c r="G3" s="551"/>
      <c r="H3" s="551"/>
      <c r="I3" s="551"/>
      <c r="J3" s="551"/>
      <c r="K3" s="552"/>
      <c r="L3" s="547"/>
      <c r="M3" s="546"/>
      <c r="N3" s="73"/>
      <c r="O3" s="73"/>
      <c r="P3" s="73"/>
      <c r="Q3" s="73"/>
      <c r="R3" s="73"/>
      <c r="S3" s="73"/>
    </row>
    <row r="4" spans="1:21" customFormat="1" ht="17.25" customHeight="1" thickBot="1">
      <c r="A4" s="558"/>
      <c r="B4" s="580" t="str">
        <f>'Übersicht i'!J4</f>
        <v>Sabine Muster</v>
      </c>
      <c r="C4" s="581"/>
      <c r="D4" s="581"/>
      <c r="E4" s="580" t="str">
        <f>'Übersicht i'!AE4</f>
        <v>Asta</v>
      </c>
      <c r="F4" s="581"/>
      <c r="G4" s="581"/>
      <c r="H4" s="581"/>
      <c r="I4" s="581"/>
      <c r="J4" s="581"/>
      <c r="K4" s="587"/>
      <c r="L4" s="547"/>
      <c r="M4" s="546"/>
      <c r="N4" s="62"/>
      <c r="O4" s="62"/>
      <c r="P4" s="62"/>
      <c r="Q4" s="62"/>
      <c r="R4" s="62"/>
      <c r="S4" s="62"/>
    </row>
    <row r="5" spans="1:21" customFormat="1" ht="12" customHeight="1">
      <c r="A5" s="558"/>
      <c r="B5" s="568"/>
      <c r="C5" s="569"/>
      <c r="D5" s="569"/>
      <c r="E5" s="569"/>
      <c r="F5" s="569"/>
      <c r="G5" s="569"/>
      <c r="H5" s="569"/>
      <c r="I5" s="569"/>
      <c r="J5" s="569"/>
      <c r="K5" s="570"/>
      <c r="L5" s="547"/>
      <c r="M5" s="544"/>
      <c r="N5" s="62"/>
      <c r="O5" s="62"/>
      <c r="P5" s="62"/>
      <c r="Q5" s="62"/>
      <c r="R5" s="62"/>
      <c r="S5" s="62"/>
    </row>
    <row r="6" spans="1:21" customFormat="1" ht="12.75" customHeight="1">
      <c r="A6" s="558"/>
      <c r="B6" s="573" t="s">
        <v>145</v>
      </c>
      <c r="C6" s="562" t="s">
        <v>196</v>
      </c>
      <c r="D6" s="563"/>
      <c r="E6" s="564"/>
      <c r="F6" s="590"/>
      <c r="G6" s="584" t="s">
        <v>205</v>
      </c>
      <c r="H6" s="555" t="s">
        <v>206</v>
      </c>
      <c r="I6" s="147"/>
      <c r="J6" s="588" t="s">
        <v>203</v>
      </c>
      <c r="K6" s="553" t="s">
        <v>143</v>
      </c>
      <c r="L6" s="547"/>
      <c r="M6" s="544"/>
      <c r="N6" s="62"/>
      <c r="O6" s="62"/>
      <c r="P6" s="62"/>
      <c r="Q6" s="62"/>
      <c r="R6" s="62"/>
      <c r="S6" s="62"/>
    </row>
    <row r="7" spans="1:21" customFormat="1" ht="12.75" customHeight="1">
      <c r="A7" s="558"/>
      <c r="B7" s="573"/>
      <c r="C7" s="575" t="s">
        <v>197</v>
      </c>
      <c r="D7" s="576"/>
      <c r="E7" s="577"/>
      <c r="F7" s="590"/>
      <c r="G7" s="585"/>
      <c r="H7" s="556"/>
      <c r="I7" s="147"/>
      <c r="J7" s="589"/>
      <c r="K7" s="553"/>
      <c r="L7" s="547"/>
      <c r="M7" s="544"/>
      <c r="N7" s="62"/>
      <c r="O7" s="62"/>
      <c r="P7" s="62"/>
      <c r="Q7" s="62"/>
      <c r="R7" s="62"/>
      <c r="S7" s="62"/>
    </row>
    <row r="8" spans="1:21" s="4" customFormat="1" ht="17.25" customHeight="1">
      <c r="A8" s="558"/>
      <c r="B8" s="573"/>
      <c r="C8" s="582" t="s">
        <v>198</v>
      </c>
      <c r="D8" s="571" t="s">
        <v>202</v>
      </c>
      <c r="E8" s="572"/>
      <c r="F8" s="591"/>
      <c r="G8" s="586"/>
      <c r="H8" s="557"/>
      <c r="I8" s="148"/>
      <c r="J8" s="578" t="s">
        <v>204</v>
      </c>
      <c r="K8" s="553"/>
      <c r="L8" s="547"/>
      <c r="M8" s="544"/>
      <c r="N8" s="74"/>
      <c r="O8" s="74"/>
      <c r="P8" s="74"/>
      <c r="Q8" s="74"/>
      <c r="R8" s="74"/>
      <c r="S8" s="74"/>
    </row>
    <row r="9" spans="1:21" customFormat="1" ht="17.25" customHeight="1">
      <c r="A9" s="558"/>
      <c r="B9" s="573"/>
      <c r="C9" s="583"/>
      <c r="D9" s="338" t="s">
        <v>200</v>
      </c>
      <c r="E9" s="246" t="s">
        <v>201</v>
      </c>
      <c r="F9" s="591"/>
      <c r="G9" s="586"/>
      <c r="H9" s="557"/>
      <c r="I9" s="148"/>
      <c r="J9" s="579"/>
      <c r="K9" s="553"/>
      <c r="L9" s="547"/>
      <c r="M9" s="544"/>
      <c r="N9" s="62"/>
      <c r="O9" s="62"/>
      <c r="P9" s="62"/>
      <c r="Q9" s="62"/>
      <c r="R9" s="62"/>
      <c r="S9" s="62"/>
    </row>
    <row r="10" spans="1:21" customFormat="1" ht="15" customHeight="1">
      <c r="A10" s="558"/>
      <c r="B10" s="574"/>
      <c r="C10" s="131" t="s">
        <v>199</v>
      </c>
      <c r="D10" s="245" t="s">
        <v>199</v>
      </c>
      <c r="E10" s="247" t="s">
        <v>199</v>
      </c>
      <c r="F10" s="591"/>
      <c r="G10" s="134" t="s">
        <v>199</v>
      </c>
      <c r="H10" s="135" t="s">
        <v>199</v>
      </c>
      <c r="I10" s="148"/>
      <c r="J10" s="248" t="s">
        <v>199</v>
      </c>
      <c r="K10" s="554"/>
      <c r="L10" s="547"/>
      <c r="M10" s="544"/>
      <c r="N10" s="75"/>
      <c r="O10" s="75"/>
      <c r="P10" s="75"/>
      <c r="Q10" s="75"/>
      <c r="R10" s="75"/>
      <c r="S10" s="75"/>
      <c r="T10" s="2"/>
      <c r="U10" s="2"/>
    </row>
    <row r="11" spans="1:21" customFormat="1" ht="15.75" customHeight="1">
      <c r="A11" s="558"/>
      <c r="B11" s="70">
        <f>'Übersicht d'!L7</f>
        <v>14</v>
      </c>
      <c r="C11" s="72"/>
      <c r="D11" s="76"/>
      <c r="E11" s="77"/>
      <c r="F11" s="592"/>
      <c r="G11" s="104"/>
      <c r="H11" s="104"/>
      <c r="I11" s="149"/>
      <c r="J11" s="72"/>
      <c r="K11" s="78">
        <f>'Übersicht d'!L6</f>
        <v>2015</v>
      </c>
      <c r="L11" s="547"/>
      <c r="M11" s="544"/>
      <c r="N11" s="62"/>
      <c r="O11" s="62"/>
      <c r="P11" s="62"/>
      <c r="Q11" s="62"/>
      <c r="R11" s="62"/>
      <c r="S11" s="62"/>
    </row>
    <row r="12" spans="1:21" customFormat="1" ht="13">
      <c r="A12" s="558"/>
      <c r="B12" s="70">
        <f t="shared" ref="B12:B23" si="0">B11+1</f>
        <v>15</v>
      </c>
      <c r="C12" s="72"/>
      <c r="D12" s="76"/>
      <c r="E12" s="77"/>
      <c r="F12" s="592"/>
      <c r="G12" s="72">
        <v>2.4</v>
      </c>
      <c r="H12" s="104"/>
      <c r="I12" s="149"/>
      <c r="J12" s="72">
        <v>3.25</v>
      </c>
      <c r="K12" s="78">
        <f t="shared" ref="K12:K23" si="1">K11+1</f>
        <v>2016</v>
      </c>
      <c r="L12" s="547"/>
      <c r="M12" s="544"/>
      <c r="N12" s="62"/>
      <c r="O12" s="62"/>
      <c r="P12" s="62"/>
      <c r="Q12" s="62"/>
      <c r="R12" s="62"/>
      <c r="S12" s="62"/>
    </row>
    <row r="13" spans="1:21" customFormat="1" ht="13">
      <c r="A13" s="558"/>
      <c r="B13" s="70">
        <f t="shared" si="0"/>
        <v>16</v>
      </c>
      <c r="C13" s="72">
        <v>3.75</v>
      </c>
      <c r="D13" s="76"/>
      <c r="E13" s="77"/>
      <c r="F13" s="592"/>
      <c r="G13" s="104">
        <v>2.6</v>
      </c>
      <c r="H13" s="104">
        <v>3.75</v>
      </c>
      <c r="I13" s="149"/>
      <c r="J13" s="72">
        <v>3.65</v>
      </c>
      <c r="K13" s="78">
        <f t="shared" si="1"/>
        <v>2017</v>
      </c>
      <c r="L13" s="547"/>
      <c r="M13" s="544"/>
      <c r="N13" s="62"/>
      <c r="O13" s="62"/>
      <c r="P13" s="62"/>
      <c r="Q13" s="62"/>
      <c r="R13" s="62"/>
      <c r="S13" s="62"/>
    </row>
    <row r="14" spans="1:21" customFormat="1" ht="13">
      <c r="A14" s="558"/>
      <c r="B14" s="70">
        <f t="shared" si="0"/>
        <v>17</v>
      </c>
      <c r="C14" s="72">
        <v>3.8</v>
      </c>
      <c r="D14" s="76"/>
      <c r="E14" s="77"/>
      <c r="F14" s="592"/>
      <c r="G14" s="104">
        <v>2.6</v>
      </c>
      <c r="H14" s="104">
        <v>3.75</v>
      </c>
      <c r="I14" s="149"/>
      <c r="J14" s="72"/>
      <c r="K14" s="78">
        <f t="shared" si="1"/>
        <v>2018</v>
      </c>
      <c r="L14" s="547"/>
      <c r="M14" s="544"/>
      <c r="N14" s="62"/>
      <c r="O14" s="62"/>
      <c r="P14" s="62"/>
      <c r="Q14" s="62"/>
      <c r="R14" s="62"/>
      <c r="S14" s="62"/>
    </row>
    <row r="15" spans="1:21" customFormat="1" ht="13">
      <c r="A15" s="558"/>
      <c r="B15" s="70">
        <f t="shared" si="0"/>
        <v>18</v>
      </c>
      <c r="C15" s="72">
        <v>3.95</v>
      </c>
      <c r="D15" s="76"/>
      <c r="E15" s="77"/>
      <c r="F15" s="592"/>
      <c r="G15" s="104">
        <v>2.8</v>
      </c>
      <c r="H15" s="104">
        <v>3.95</v>
      </c>
      <c r="I15" s="149"/>
      <c r="J15" s="72"/>
      <c r="K15" s="78">
        <f t="shared" si="1"/>
        <v>2019</v>
      </c>
      <c r="L15" s="547"/>
      <c r="M15" s="544"/>
      <c r="N15" s="62"/>
      <c r="O15" s="62"/>
      <c r="P15" s="62"/>
      <c r="Q15" s="62"/>
      <c r="R15" s="62"/>
      <c r="S15" s="62"/>
    </row>
    <row r="16" spans="1:21" customFormat="1" ht="13">
      <c r="A16" s="558"/>
      <c r="B16" s="70">
        <f t="shared" si="0"/>
        <v>19</v>
      </c>
      <c r="C16" s="72">
        <v>4</v>
      </c>
      <c r="D16" s="76"/>
      <c r="E16" s="77"/>
      <c r="F16" s="592"/>
      <c r="G16" s="104">
        <v>2.8</v>
      </c>
      <c r="H16" s="104">
        <v>3.95</v>
      </c>
      <c r="I16" s="149"/>
      <c r="J16" s="72"/>
      <c r="K16" s="78">
        <f t="shared" si="1"/>
        <v>2020</v>
      </c>
      <c r="L16" s="547"/>
      <c r="M16" s="544"/>
      <c r="N16" s="62"/>
      <c r="O16" s="62"/>
      <c r="P16" s="62"/>
      <c r="Q16" s="62"/>
      <c r="R16" s="62"/>
      <c r="S16" s="62"/>
    </row>
    <row r="17" spans="1:19" customFormat="1" ht="13">
      <c r="A17" s="558"/>
      <c r="B17" s="70">
        <f t="shared" si="0"/>
        <v>20</v>
      </c>
      <c r="C17" s="72">
        <v>4.05</v>
      </c>
      <c r="D17" s="76"/>
      <c r="E17" s="77"/>
      <c r="F17" s="592"/>
      <c r="G17" s="104">
        <v>3</v>
      </c>
      <c r="H17" s="104">
        <v>4</v>
      </c>
      <c r="I17" s="149"/>
      <c r="J17" s="72"/>
      <c r="K17" s="78">
        <f t="shared" si="1"/>
        <v>2021</v>
      </c>
      <c r="L17" s="547"/>
      <c r="M17" s="544"/>
      <c r="N17" s="62"/>
      <c r="O17" s="62"/>
      <c r="P17" s="62"/>
      <c r="Q17" s="62"/>
      <c r="R17" s="62"/>
      <c r="S17" s="62"/>
    </row>
    <row r="18" spans="1:19" customFormat="1" ht="13">
      <c r="A18" s="558"/>
      <c r="B18" s="70">
        <f t="shared" si="0"/>
        <v>21</v>
      </c>
      <c r="C18" s="72">
        <v>4.0999999999999996</v>
      </c>
      <c r="D18" s="76"/>
      <c r="E18" s="77"/>
      <c r="F18" s="592"/>
      <c r="G18" s="104">
        <v>3</v>
      </c>
      <c r="H18" s="104">
        <v>4</v>
      </c>
      <c r="I18" s="149"/>
      <c r="J18" s="72"/>
      <c r="K18" s="78">
        <f t="shared" si="1"/>
        <v>2022</v>
      </c>
      <c r="L18" s="547"/>
      <c r="M18" s="544"/>
      <c r="N18" s="62"/>
      <c r="O18" s="62"/>
      <c r="P18" s="62"/>
      <c r="Q18" s="62"/>
      <c r="R18" s="62"/>
      <c r="S18" s="62"/>
    </row>
    <row r="19" spans="1:19" customFormat="1" ht="13">
      <c r="A19" s="558"/>
      <c r="B19" s="70">
        <f t="shared" si="0"/>
        <v>22</v>
      </c>
      <c r="C19" s="72">
        <v>4.1500000000000004</v>
      </c>
      <c r="D19" s="76"/>
      <c r="E19" s="77"/>
      <c r="F19" s="592"/>
      <c r="G19" s="104">
        <v>3</v>
      </c>
      <c r="H19" s="104">
        <v>4.0999999999999996</v>
      </c>
      <c r="I19" s="149"/>
      <c r="J19" s="72"/>
      <c r="K19" s="78">
        <f t="shared" si="1"/>
        <v>2023</v>
      </c>
      <c r="L19" s="547"/>
      <c r="M19" s="544"/>
      <c r="N19" s="62"/>
      <c r="O19" s="62"/>
      <c r="P19" s="62"/>
      <c r="Q19" s="62"/>
      <c r="R19" s="62"/>
      <c r="S19" s="62"/>
    </row>
    <row r="20" spans="1:19" customFormat="1" ht="13">
      <c r="A20" s="558"/>
      <c r="B20" s="70">
        <f t="shared" si="0"/>
        <v>23</v>
      </c>
      <c r="C20" s="72">
        <v>4.3</v>
      </c>
      <c r="D20" s="76"/>
      <c r="E20" s="77"/>
      <c r="F20" s="592"/>
      <c r="G20" s="104">
        <v>3.5</v>
      </c>
      <c r="H20" s="104">
        <v>4.4000000000000004</v>
      </c>
      <c r="I20" s="149"/>
      <c r="J20" s="72"/>
      <c r="K20" s="78">
        <f t="shared" si="1"/>
        <v>2024</v>
      </c>
      <c r="L20" s="547"/>
      <c r="M20" s="544"/>
      <c r="N20" s="62"/>
      <c r="O20" s="62"/>
      <c r="P20" s="62"/>
      <c r="Q20" s="62"/>
      <c r="R20" s="62"/>
      <c r="S20" s="62"/>
    </row>
    <row r="21" spans="1:19" customFormat="1" ht="13">
      <c r="A21" s="558"/>
      <c r="B21" s="70">
        <f t="shared" si="0"/>
        <v>24</v>
      </c>
      <c r="C21" s="72">
        <v>4.3499999999999996</v>
      </c>
      <c r="D21" s="76"/>
      <c r="E21" s="77"/>
      <c r="F21" s="592"/>
      <c r="G21" s="104">
        <v>3.5</v>
      </c>
      <c r="H21" s="104">
        <v>4.4000000000000004</v>
      </c>
      <c r="I21" s="149"/>
      <c r="J21" s="72"/>
      <c r="K21" s="78">
        <f t="shared" si="1"/>
        <v>2025</v>
      </c>
      <c r="L21" s="547"/>
      <c r="M21" s="544"/>
      <c r="N21" s="62"/>
      <c r="O21" s="62"/>
      <c r="P21" s="62"/>
      <c r="Q21" s="62"/>
      <c r="R21" s="62"/>
      <c r="S21" s="62"/>
    </row>
    <row r="22" spans="1:19" customFormat="1" ht="13">
      <c r="A22" s="558"/>
      <c r="B22" s="70">
        <f t="shared" si="0"/>
        <v>25</v>
      </c>
      <c r="C22" s="72">
        <v>4.4000000000000004</v>
      </c>
      <c r="D22" s="76"/>
      <c r="E22" s="77"/>
      <c r="F22" s="592"/>
      <c r="G22" s="104">
        <v>3.5</v>
      </c>
      <c r="H22" s="104">
        <v>4.4000000000000004</v>
      </c>
      <c r="I22" s="149"/>
      <c r="J22" s="72"/>
      <c r="K22" s="78">
        <f t="shared" si="1"/>
        <v>2026</v>
      </c>
      <c r="L22" s="547"/>
      <c r="M22" s="544"/>
      <c r="N22" s="62"/>
      <c r="O22" s="62"/>
      <c r="P22" s="62"/>
      <c r="Q22" s="62"/>
      <c r="R22" s="62"/>
      <c r="S22" s="62"/>
    </row>
    <row r="23" spans="1:19" customFormat="1" ht="13">
      <c r="A23" s="558"/>
      <c r="B23" s="71">
        <f t="shared" si="0"/>
        <v>26</v>
      </c>
      <c r="C23" s="72"/>
      <c r="D23" s="76"/>
      <c r="E23" s="77"/>
      <c r="F23" s="593"/>
      <c r="G23" s="104"/>
      <c r="H23" s="104"/>
      <c r="I23" s="150"/>
      <c r="J23" s="72"/>
      <c r="K23" s="79">
        <f t="shared" si="1"/>
        <v>2027</v>
      </c>
      <c r="L23" s="547"/>
      <c r="M23" s="544"/>
      <c r="N23" s="62"/>
      <c r="O23" s="62"/>
      <c r="P23" s="62"/>
      <c r="Q23" s="62"/>
      <c r="R23" s="62"/>
      <c r="S23" s="62"/>
    </row>
    <row r="24" spans="1:19" ht="17.25" customHeight="1" thickBot="1">
      <c r="A24" s="558"/>
      <c r="B24" s="565"/>
      <c r="C24" s="566"/>
      <c r="D24" s="566"/>
      <c r="E24" s="566"/>
      <c r="F24" s="566"/>
      <c r="G24" s="566"/>
      <c r="H24" s="566"/>
      <c r="I24" s="566"/>
      <c r="J24" s="566"/>
      <c r="K24" s="567"/>
      <c r="L24" s="547"/>
      <c r="M24" s="544"/>
      <c r="N24" s="62"/>
      <c r="O24" s="62"/>
      <c r="P24" s="62"/>
      <c r="Q24" s="62"/>
      <c r="R24" s="62"/>
      <c r="S24" s="62"/>
    </row>
    <row r="25" spans="1:19" customFormat="1" ht="62.25" customHeight="1">
      <c r="A25" s="61"/>
      <c r="B25" s="61"/>
      <c r="C25" s="61"/>
      <c r="D25" s="62"/>
      <c r="E25" s="62"/>
      <c r="F25" s="63"/>
      <c r="G25" s="63"/>
      <c r="H25" s="63"/>
      <c r="I25" s="63"/>
      <c r="J25" s="62"/>
      <c r="K25" s="62"/>
      <c r="L25" s="547"/>
      <c r="M25" s="61"/>
      <c r="N25" s="62"/>
      <c r="O25" s="62"/>
      <c r="P25" s="62"/>
      <c r="Q25" s="62"/>
      <c r="R25" s="62"/>
      <c r="S25" s="62"/>
    </row>
    <row r="26" spans="1:19" customFormat="1">
      <c r="F26" s="3"/>
      <c r="G26" s="3"/>
      <c r="H26" s="3"/>
      <c r="I26" s="3"/>
      <c r="M26" s="1"/>
    </row>
    <row r="27" spans="1:19" customFormat="1">
      <c r="F27" s="3"/>
      <c r="G27" s="3"/>
      <c r="H27" s="3"/>
      <c r="I27" s="3"/>
      <c r="M27" s="1"/>
    </row>
    <row r="28" spans="1:19" customFormat="1">
      <c r="F28" s="3"/>
      <c r="G28" s="3"/>
      <c r="H28" s="3"/>
      <c r="I28" s="3"/>
      <c r="M28" s="1"/>
    </row>
    <row r="29" spans="1:19" customFormat="1">
      <c r="F29" s="3"/>
      <c r="G29" s="3"/>
      <c r="H29" s="3"/>
      <c r="I29" s="3"/>
      <c r="M29" s="1"/>
    </row>
    <row r="30" spans="1:19" customFormat="1">
      <c r="F30" s="3"/>
      <c r="G30" s="3"/>
      <c r="H30" s="3"/>
      <c r="I30" s="3"/>
      <c r="M30" s="1"/>
    </row>
    <row r="31" spans="1:19" customFormat="1">
      <c r="F31" s="3"/>
      <c r="G31" s="3"/>
      <c r="H31" s="3"/>
      <c r="I31" s="3"/>
      <c r="M31" s="1"/>
    </row>
    <row r="32" spans="1:19" customFormat="1">
      <c r="F32" s="3"/>
      <c r="G32" s="3"/>
      <c r="H32" s="3"/>
      <c r="I32" s="3"/>
      <c r="M32" s="1"/>
    </row>
    <row r="33" spans="6:13" customFormat="1">
      <c r="F33" s="3"/>
      <c r="G33" s="3"/>
      <c r="H33" s="3"/>
      <c r="I33" s="3"/>
      <c r="M33" s="1"/>
    </row>
    <row r="34" spans="6:13" customFormat="1">
      <c r="F34" s="3"/>
      <c r="G34" s="3"/>
      <c r="H34" s="3"/>
      <c r="I34" s="3"/>
      <c r="M34" s="1"/>
    </row>
    <row r="35" spans="6:13" customFormat="1">
      <c r="F35" s="3"/>
      <c r="G35" s="3"/>
      <c r="H35" s="3"/>
      <c r="I35" s="3"/>
      <c r="M35" s="1"/>
    </row>
    <row r="36" spans="6:13" customFormat="1">
      <c r="F36" s="3"/>
      <c r="G36" s="3"/>
      <c r="H36" s="3"/>
      <c r="I36" s="3"/>
      <c r="M36" s="1"/>
    </row>
    <row r="37" spans="6:13" customFormat="1">
      <c r="F37" s="3"/>
      <c r="G37" s="3"/>
      <c r="H37" s="3"/>
      <c r="I37" s="3"/>
      <c r="M37" s="1"/>
    </row>
    <row r="38" spans="6:13" customFormat="1">
      <c r="F38" s="3"/>
      <c r="G38" s="3"/>
      <c r="H38" s="3"/>
      <c r="I38" s="3"/>
      <c r="M38" s="1"/>
    </row>
    <row r="39" spans="6:13" customFormat="1">
      <c r="F39" s="3"/>
      <c r="G39" s="3"/>
      <c r="H39" s="3"/>
      <c r="I39" s="3"/>
      <c r="M39" s="1"/>
    </row>
    <row r="40" spans="6:13" customFormat="1">
      <c r="F40" s="3"/>
      <c r="G40" s="3"/>
      <c r="H40" s="3"/>
      <c r="I40" s="3"/>
      <c r="M40" s="1"/>
    </row>
    <row r="41" spans="6:13" customFormat="1" ht="162.75" customHeight="1">
      <c r="F41" s="3"/>
      <c r="G41" s="3"/>
      <c r="H41" s="3"/>
      <c r="I41" s="3"/>
      <c r="M41" s="1"/>
    </row>
  </sheetData>
  <mergeCells count="25">
    <mergeCell ref="B24:K24"/>
    <mergeCell ref="J6:J7"/>
    <mergeCell ref="K6:K10"/>
    <mergeCell ref="C7:E7"/>
    <mergeCell ref="C8:C9"/>
    <mergeCell ref="D8:E8"/>
    <mergeCell ref="G8:G9"/>
    <mergeCell ref="H8:H9"/>
    <mergeCell ref="J8:J9"/>
    <mergeCell ref="B1:K1"/>
    <mergeCell ref="L1:L25"/>
    <mergeCell ref="M1:M4"/>
    <mergeCell ref="A2:A24"/>
    <mergeCell ref="B2:K2"/>
    <mergeCell ref="B3:D3"/>
    <mergeCell ref="E3:K3"/>
    <mergeCell ref="B4:D4"/>
    <mergeCell ref="E4:K4"/>
    <mergeCell ref="B5:K5"/>
    <mergeCell ref="M5:M24"/>
    <mergeCell ref="B6:B10"/>
    <mergeCell ref="C6:E6"/>
    <mergeCell ref="F6:F23"/>
    <mergeCell ref="G6:G7"/>
    <mergeCell ref="H6:H7"/>
  </mergeCells>
  <pageMargins left="0.95" right="0.51" top="0.93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87FB8381D041939E8B59D9FF39F2" ma:contentTypeVersion="12" ma:contentTypeDescription="Ein neues Dokument erstellen." ma:contentTypeScope="" ma:versionID="0a61bdc3fff4ea380ce0fd37ba0dd140">
  <xsd:schema xmlns:xsd="http://www.w3.org/2001/XMLSchema" xmlns:xs="http://www.w3.org/2001/XMLSchema" xmlns:p="http://schemas.microsoft.com/office/2006/metadata/properties" xmlns:ns2="7c6f54d0-92ad-4637-8ea7-cdecf6900511" xmlns:ns3="9a241fbc-0b1e-4940-bfd4-6965998fa80d" targetNamespace="http://schemas.microsoft.com/office/2006/metadata/properties" ma:root="true" ma:fieldsID="efb1fedd46e9b8e2629192af449ac2ab" ns2:_="" ns3:_="">
    <xsd:import namespace="7c6f54d0-92ad-4637-8ea7-cdecf6900511"/>
    <xsd:import namespace="9a241fbc-0b1e-4940-bfd4-6965998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f54d0-92ad-4637-8ea7-cdecf6900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41fbc-0b1e-4940-bfd4-6965998fa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55D375-F0C7-47C2-A9A9-F7C7ADF643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D9BAF-6A81-46D2-A2FC-39C300980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f54d0-92ad-4637-8ea7-cdecf6900511"/>
    <ds:schemaRef ds:uri="9a241fbc-0b1e-4940-bfd4-6965998fa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CF4F63-C5D2-4120-B9AF-A1BAB91A61C1}">
  <ds:schemaRefs>
    <ds:schemaRef ds:uri="7c6f54d0-92ad-4637-8ea7-cdecf690051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a241fbc-0b1e-4940-bfd4-6965998fa8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Übersicht d</vt:lpstr>
      <vt:lpstr> Quelldaten d</vt:lpstr>
      <vt:lpstr>Übersicht f</vt:lpstr>
      <vt:lpstr> Quelldaten f</vt:lpstr>
      <vt:lpstr>Übersicht i</vt:lpstr>
      <vt:lpstr> Quelldaten i</vt:lpstr>
      <vt:lpstr>' Quelldaten d'!Druckbereich</vt:lpstr>
      <vt:lpstr>' Quelldaten f'!Druckbereich</vt:lpstr>
      <vt:lpstr>' Quelldaten i'!Druckbereich</vt:lpstr>
      <vt:lpstr>'Übersicht d'!Druckbereich</vt:lpstr>
      <vt:lpstr>'Übersicht 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KAPLA_Vorlage_SwA</dc:title>
  <dc:creator>Swiss Athletics</dc:creator>
  <cp:lastModifiedBy>Stefan Cristina</cp:lastModifiedBy>
  <cp:lastPrinted>2017-11-06T15:12:00Z</cp:lastPrinted>
  <dcterms:created xsi:type="dcterms:W3CDTF">2008-12-27T09:23:21Z</dcterms:created>
  <dcterms:modified xsi:type="dcterms:W3CDTF">2020-11-24T07:27:55Z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0x010100B8A787FB8381D041939E8B59D9FF39F2</vt:lpwstr>
  </property>
</Properties>
</file>